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ova\Documents\účetnictví\rozpočet\2019\"/>
    </mc:Choice>
  </mc:AlternateContent>
  <xr:revisionPtr revIDLastSave="0" documentId="8_{F7FE3044-2BD0-4620-A6B5-0E2DAFD72BA0}" xr6:coauthVersionLast="40" xr6:coauthVersionMax="40" xr10:uidLastSave="{00000000-0000-0000-0000-000000000000}"/>
  <bookViews>
    <workbookView xWindow="0" yWindow="0" windowWidth="14985" windowHeight="8445" activeTab="1" xr2:uid="{00000000-000D-0000-FFFF-FFFF00000000}"/>
  </bookViews>
  <sheets>
    <sheet name="Příjmy" sheetId="2" r:id="rId1"/>
    <sheet name="Výdaje" sheetId="1" r:id="rId2"/>
    <sheet name="Financování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3" i="1" l="1"/>
  <c r="D7" i="3" s="1"/>
  <c r="D21" i="2" l="1"/>
  <c r="C21" i="2"/>
  <c r="B21" i="2"/>
  <c r="C159" i="1" l="1"/>
  <c r="B159" i="1"/>
  <c r="C103" i="1"/>
  <c r="B103" i="1"/>
  <c r="C251" i="1"/>
  <c r="B251" i="1"/>
  <c r="C78" i="1"/>
  <c r="B78" i="1"/>
  <c r="C99" i="1" l="1"/>
  <c r="B99" i="1"/>
  <c r="C67" i="1"/>
  <c r="B67" i="1"/>
  <c r="C14" i="1"/>
  <c r="B14" i="1"/>
  <c r="D35" i="2"/>
  <c r="D53" i="2"/>
  <c r="C260" i="1"/>
  <c r="B260" i="1"/>
  <c r="C258" i="1"/>
  <c r="B258" i="1"/>
  <c r="C255" i="1"/>
  <c r="B255" i="1"/>
  <c r="C253" i="1"/>
  <c r="B253" i="1"/>
  <c r="C219" i="1"/>
  <c r="B219" i="1"/>
  <c r="C212" i="1"/>
  <c r="B212" i="1"/>
  <c r="C207" i="1"/>
  <c r="B207" i="1"/>
  <c r="C203" i="1"/>
  <c r="B203" i="1"/>
  <c r="C189" i="1"/>
  <c r="B189" i="1"/>
  <c r="C186" i="1"/>
  <c r="B186" i="1"/>
  <c r="C184" i="1"/>
  <c r="B184" i="1"/>
  <c r="C176" i="1"/>
  <c r="B176" i="1"/>
  <c r="C174" i="1"/>
  <c r="B174" i="1"/>
  <c r="C171" i="1"/>
  <c r="B171" i="1"/>
  <c r="C155" i="1"/>
  <c r="B155" i="1"/>
  <c r="C147" i="1"/>
  <c r="B147" i="1"/>
  <c r="C145" i="1"/>
  <c r="B145" i="1"/>
  <c r="C143" i="1"/>
  <c r="B143" i="1"/>
  <c r="C141" i="1"/>
  <c r="B141" i="1"/>
  <c r="C130" i="1"/>
  <c r="B130" i="1"/>
  <c r="C126" i="1"/>
  <c r="B126" i="1"/>
  <c r="C119" i="1"/>
  <c r="B119" i="1"/>
  <c r="C112" i="1"/>
  <c r="B112" i="1"/>
  <c r="C105" i="1"/>
  <c r="B105" i="1"/>
  <c r="C90" i="1"/>
  <c r="B90" i="1"/>
  <c r="C84" i="1"/>
  <c r="B84" i="1"/>
  <c r="C81" i="1"/>
  <c r="B81" i="1"/>
  <c r="C70" i="1"/>
  <c r="B70" i="1"/>
  <c r="C53" i="1"/>
  <c r="B53" i="1"/>
  <c r="C49" i="1"/>
  <c r="B49" i="1"/>
  <c r="C42" i="1"/>
  <c r="B42" i="1"/>
  <c r="C34" i="1"/>
  <c r="B34" i="1"/>
  <c r="C31" i="1"/>
  <c r="B31" i="1"/>
  <c r="C29" i="1"/>
  <c r="B29" i="1"/>
  <c r="C24" i="1"/>
  <c r="B24" i="1"/>
  <c r="C21" i="1"/>
  <c r="B21" i="1"/>
  <c r="C19" i="1"/>
  <c r="B19" i="1"/>
  <c r="D72" i="2"/>
  <c r="C72" i="2"/>
  <c r="B72" i="2"/>
  <c r="D70" i="2"/>
  <c r="C70" i="2"/>
  <c r="B70" i="2"/>
  <c r="D67" i="2"/>
  <c r="C67" i="2"/>
  <c r="B67" i="2"/>
  <c r="D65" i="2"/>
  <c r="C65" i="2"/>
  <c r="B65" i="2"/>
  <c r="D62" i="2"/>
  <c r="C62" i="2"/>
  <c r="B62" i="2"/>
  <c r="D60" i="2"/>
  <c r="C60" i="2"/>
  <c r="B60" i="2"/>
  <c r="D57" i="2"/>
  <c r="C57" i="2"/>
  <c r="B57" i="2"/>
  <c r="D55" i="2"/>
  <c r="C55" i="2"/>
  <c r="B55" i="2"/>
  <c r="D51" i="2"/>
  <c r="C51" i="2"/>
  <c r="B51" i="2"/>
  <c r="D49" i="2"/>
  <c r="C49" i="2"/>
  <c r="B49" i="2"/>
  <c r="D43" i="2"/>
  <c r="C43" i="2"/>
  <c r="B43" i="2"/>
  <c r="D41" i="2"/>
  <c r="C41" i="2"/>
  <c r="B41" i="2"/>
  <c r="D38" i="2"/>
  <c r="C38" i="2"/>
  <c r="B38" i="2"/>
  <c r="C35" i="2"/>
  <c r="B35" i="2"/>
  <c r="D32" i="2"/>
  <c r="C32" i="2"/>
  <c r="B32" i="2"/>
  <c r="D30" i="2"/>
  <c r="C30" i="2"/>
  <c r="B30" i="2"/>
  <c r="D27" i="2"/>
  <c r="C27" i="2"/>
  <c r="B27" i="2"/>
  <c r="D25" i="2"/>
  <c r="C25" i="2"/>
  <c r="B25" i="2"/>
  <c r="D23" i="2"/>
  <c r="C23" i="2"/>
  <c r="B23" i="2"/>
  <c r="B74" i="2" l="1"/>
  <c r="B75" i="2" s="1"/>
  <c r="C74" i="2"/>
  <c r="C75" i="2" s="1"/>
  <c r="D8" i="3"/>
  <c r="B262" i="1"/>
  <c r="B263" i="1" s="1"/>
  <c r="C262" i="1"/>
  <c r="C263" i="1" s="1"/>
  <c r="D74" i="2"/>
  <c r="D75" i="2" s="1"/>
  <c r="D6" i="3" s="1"/>
  <c r="D3" i="3" l="1"/>
</calcChain>
</file>

<file path=xl/sharedStrings.xml><?xml version="1.0" encoding="utf-8"?>
<sst xmlns="http://schemas.openxmlformats.org/spreadsheetml/2006/main" count="359" uniqueCount="177">
  <si>
    <t>Text</t>
  </si>
  <si>
    <t>SR 2018</t>
  </si>
  <si>
    <t>UR 2018</t>
  </si>
  <si>
    <t>Rozpočet 2019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</si>
  <si>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</si>
  <si>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</si>
  <si>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</si>
  <si>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</si>
  <si>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</si>
  <si>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</si>
  <si>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Odvody za odnětí půdy ze zem. půd. fon</t>
  </si>
  <si>
    <t>Poplatek za provoz systému KO</t>
  </si>
  <si>
    <t>Poplatek ze psů</t>
  </si>
  <si>
    <t>Poplatek ze užívání veř. prostr.</t>
  </si>
  <si>
    <t>Poplatek z ubytovací kapacity</t>
  </si>
  <si>
    <t>Správní poplatky</t>
  </si>
  <si>
    <t>Daň z hazardních her</t>
  </si>
  <si>
    <t>Daň z nemovitých věcí</t>
  </si>
  <si>
    <t>NI př.transf. ze všeob.pokl.sp.st.rozp.</t>
  </si>
  <si>
    <t>NI př.transf. ze st.r. v rám. souh. dotv</t>
  </si>
  <si>
    <t>Ost. NI př.transfer. ze státního rozp.</t>
  </si>
  <si>
    <t>NI. př. transf. od krajů</t>
  </si>
  <si>
    <t>Ostatní správa v zemědělství/Sankční platby př. od jiných subjektů</t>
  </si>
  <si>
    <t>Ostatní služby/Příjmy z poskytování služeb a výrobků</t>
  </si>
  <si>
    <t>Činnosti knihovnické/Příjmy z poskytování služeb a výrobků</t>
  </si>
  <si>
    <t>Zachování a obnova kulturních památek/Příjmy z poskytování služeb a výrobků</t>
  </si>
  <si>
    <t>Zachování a obnova kulturních památek/Příjmy z prodeje zboží</t>
  </si>
  <si>
    <t>Rozhlas a televize/Příjmy z poskytování služeb a výrobků</t>
  </si>
  <si>
    <t>Zájmová činnost a rekreace j.n./Příjmy z poskytování služeb a výrobků</t>
  </si>
  <si>
    <t>Bytové hospodářství/Příjmy z poskytování služeb a výrobků</t>
  </si>
  <si>
    <t>Bytové hospodářství/Příjmy z pronájmu ost. nem. věcí a jejich částí</t>
  </si>
  <si>
    <t>Nebytové hospodářství/Příjmy z poskytování služeb a výrobků</t>
  </si>
  <si>
    <t>Nebytové hospodářství/Příjmy z pronájmu ost. nem. věcí a jejich částí</t>
  </si>
  <si>
    <t>Pohřebnictví/Příjmy z poskytování služeb a výrobků</t>
  </si>
  <si>
    <t>Komunální služby a územní rozvoj j.n./Ostatní příjmy z vlastní činnosti</t>
  </si>
  <si>
    <t>Komunální služby a územní rozvoj j.n./Příjmy z pronájmu pozemků</t>
  </si>
  <si>
    <t>Komunální služby a územní rozvoj j.n./Příjmy z pronájmu movitých věcí</t>
  </si>
  <si>
    <t>Komunální služby a územní rozvoj j.n./Přijaté neinvestiční dary</t>
  </si>
  <si>
    <t>Komunální služby a územní rozvoj j.n./Příjmy z prodeje pozemků</t>
  </si>
  <si>
    <t>Sběr a odvoz komunálních odpadů/Příjmy z poskytování služeb a výrobků</t>
  </si>
  <si>
    <t>Využívání a zneškodňování komunál.odpadů/Příjmy z poskytování služeb a výrobků</t>
  </si>
  <si>
    <t>Péče o vzhled obcí a veřejnou zeleň/Příjmy z poskytování služeb a výrobků</t>
  </si>
  <si>
    <t>Domovy pro os.se zdr.post. .../Příjmy z poskytování služeb a výrobků</t>
  </si>
  <si>
    <t>Domovy pro os.se zdr.post. .../Příjmy z pronájmu ost. nem. věcí a jejich částí</t>
  </si>
  <si>
    <t>Požární ochrana - dobr. část/Přijaté pojistné náhrady</t>
  </si>
  <si>
    <t>Činnost místní správy/Příjmy z poskytování služeb a výrobků</t>
  </si>
  <si>
    <t>Činnost místní správy/Příjmy z prodeje zboží</t>
  </si>
  <si>
    <t>Příjmy a výdaje z úvěr. finanč. operací/Příjmy z úroků</t>
  </si>
  <si>
    <t>Převody vlastním fondům v rozp. úz.úr/Převody z rozpočtových účtů</t>
  </si>
  <si>
    <t>Převody vlastním fondům v rozp. úz.úr/Ost. převody z vlastních fodnů</t>
  </si>
  <si>
    <t>Ostatní činnost j.n./Ostatní přijaté vratky transferů</t>
  </si>
  <si>
    <t>Sběr a odvoz ostatních odpadů/Příjmy z poskytování služeb a výrobků</t>
  </si>
  <si>
    <t>Zájmová činnost a rekreace j.n./Přijaté neinvestiční dary</t>
  </si>
  <si>
    <t>basketbalové koše (20000)</t>
  </si>
  <si>
    <t>ul. Jarní - zhodnocení (580000)</t>
  </si>
  <si>
    <t>u Brožíků (60000)</t>
  </si>
  <si>
    <t>ul. K Lamberku (1050000)</t>
  </si>
  <si>
    <t>rozšíření pro vjezd do ul. Plavební (130000)</t>
  </si>
  <si>
    <t>finanční nacení Morový sloup</t>
  </si>
  <si>
    <t>Ostatní osobní výdaje</t>
  </si>
  <si>
    <t>Pov. poj. na soc. zab. a př. na st.p.z.</t>
  </si>
  <si>
    <t>Pov. poj. na veřejné zdravotní pojištění</t>
  </si>
  <si>
    <t>Drobný hmotný dlouhodobý majetek</t>
  </si>
  <si>
    <t>Nákup materiálu  j.n.</t>
  </si>
  <si>
    <t>Pohonné hmoty a maziva</t>
  </si>
  <si>
    <t>Služby peněžních ústavů</t>
  </si>
  <si>
    <t>Nákup ostatních služeb</t>
  </si>
  <si>
    <t>Výdaje na dodavatel.zajišť.opravy a údrž</t>
  </si>
  <si>
    <t>Budovy, haly a stavby</t>
  </si>
  <si>
    <t>Stroje, přístroje a zařízení</t>
  </si>
  <si>
    <t>Platy zaměstnanců v pracovním poměru</t>
  </si>
  <si>
    <t>Výdaje na dopravní územní obslužnost</t>
  </si>
  <si>
    <t>Účelové inv. trans. nepodnikajícím FO</t>
  </si>
  <si>
    <t>Nájemné</t>
  </si>
  <si>
    <t>Neinv.transf. spolkům</t>
  </si>
  <si>
    <t>Neinv. přísp. zřízeným PO</t>
  </si>
  <si>
    <t>Nákup materiálu j.n.</t>
  </si>
  <si>
    <t>Neinv.transf. zřízeným PO</t>
  </si>
  <si>
    <t>Inv. transf. zřízeným PO</t>
  </si>
  <si>
    <t>Výdaje na knihy, učební pomůcky a tisk</t>
  </si>
  <si>
    <t>Zpracování dat a služby souv. s IT a kom</t>
  </si>
  <si>
    <t>Neinv. transfery cizím PO</t>
  </si>
  <si>
    <t>Nákup zboží</t>
  </si>
  <si>
    <t>Studená voda</t>
  </si>
  <si>
    <t>Elektrická energie</t>
  </si>
  <si>
    <t>Výdaje na poř. věcí a služeb - pohoštění</t>
  </si>
  <si>
    <t>Věcné dary</t>
  </si>
  <si>
    <t>Plyn</t>
  </si>
  <si>
    <t>Budovy, haly, stavby</t>
  </si>
  <si>
    <t>Pohonné hmoty, maziva</t>
  </si>
  <si>
    <t>Neinv.transfery nefin.podnik.subj. - FO</t>
  </si>
  <si>
    <t>Neinv.transfery spolkům</t>
  </si>
  <si>
    <t>Platby daní a poplat.kraj.,obcím a st.f.</t>
  </si>
  <si>
    <t>Výdaje na dodav. pořízení informací</t>
  </si>
  <si>
    <t>Pozemky</t>
  </si>
  <si>
    <t>Platby daní a poplatků st. rozpočtu</t>
  </si>
  <si>
    <t>Výdaje na prádlo, oděv a obuv</t>
  </si>
  <si>
    <t>Neinv.transf. obecně prosp.společnostem</t>
  </si>
  <si>
    <t>Ostaní neinv. transfery obyvatelstvu</t>
  </si>
  <si>
    <t>Neinv.transf. církvím a nábož. spol.</t>
  </si>
  <si>
    <t>Nespecifikované rezervy</t>
  </si>
  <si>
    <t>Služby školení a vzdělávání</t>
  </si>
  <si>
    <t>Odměny členů zastupitelstva obcí a krajů</t>
  </si>
  <si>
    <t>Pov. poj. na úrazové pojištění</t>
  </si>
  <si>
    <t>Poštovní služby</t>
  </si>
  <si>
    <t>Služby elektronických komunikací</t>
  </si>
  <si>
    <t>Výdaje na dodav.pořízení informací</t>
  </si>
  <si>
    <t>Výdaje na nákup softwaru a poč.programů</t>
  </si>
  <si>
    <t>Cestovné (tuzemské i zahraniční)</t>
  </si>
  <si>
    <t>Ostatní nákupy j.n.</t>
  </si>
  <si>
    <t>Poskytnuté zálohy vlastní pokladně</t>
  </si>
  <si>
    <t>Neinvestiční transfery obcím</t>
  </si>
  <si>
    <t>Platby daní a poplatků kraj.,obcím a st.f</t>
  </si>
  <si>
    <t>Převody fondu kultur. a soc.potřeb</t>
  </si>
  <si>
    <t>Převody vlastním rozpočtovým účtům</t>
  </si>
  <si>
    <t>reklamní plochy</t>
  </si>
  <si>
    <t>Ostatní správa v zemědělství</t>
  </si>
  <si>
    <t>Ostatní služby</t>
  </si>
  <si>
    <t>Činnosti knihovnické</t>
  </si>
  <si>
    <t>Zachování a obnova kulturních památek</t>
  </si>
  <si>
    <t>Rozhlas a televize</t>
  </si>
  <si>
    <t>Zájmová činnost a rekreace j.n.</t>
  </si>
  <si>
    <t>Bytové hospodářství</t>
  </si>
  <si>
    <t>Nebytové hospodářství</t>
  </si>
  <si>
    <t>Pohřebnictví</t>
  </si>
  <si>
    <t>Komunální služby a územní rozvoj j.n.</t>
  </si>
  <si>
    <t>Sběr a odvoz komunálních odpadů</t>
  </si>
  <si>
    <t>Sběr a odvoz ostatních odpadů</t>
  </si>
  <si>
    <t>Využívání a zneškodňování komunál.odpadů</t>
  </si>
  <si>
    <t>Péče o vzhled obcí a veřejnou zeleň</t>
  </si>
  <si>
    <t>Domovy pro os.se zdr.post. ..</t>
  </si>
  <si>
    <t>Požární ochrana - dobr. část</t>
  </si>
  <si>
    <t>Činnost místní správy</t>
  </si>
  <si>
    <t>Příjmy a výdaje z úvěr. finanč. operací</t>
  </si>
  <si>
    <t>Převody vlastním fondům v rozp. úz.úr</t>
  </si>
  <si>
    <t>Ostatní činnost j.n.</t>
  </si>
  <si>
    <t>Silnice</t>
  </si>
  <si>
    <t>Dopravní obslužnost veř. službami</t>
  </si>
  <si>
    <t>Odvád. a čišt.odp.vod a nakládání s kaly</t>
  </si>
  <si>
    <t>Záležitosti vodních toků a vodohosp.děl</t>
  </si>
  <si>
    <t>Mateřské školy</t>
  </si>
  <si>
    <t>Základní školy</t>
  </si>
  <si>
    <t>Ost. záležitosti kultury</t>
  </si>
  <si>
    <t>Zájmová činnost v kultuře</t>
  </si>
  <si>
    <t>Zálež.kultury,církví a sděl.prostředků</t>
  </si>
  <si>
    <t>Ost. tělovýchovná činnost</t>
  </si>
  <si>
    <t>Využití volného času dětí a mládeže</t>
  </si>
  <si>
    <t>Činnost ordinací praktic. lékařů</t>
  </si>
  <si>
    <t>Ostatní činnost ve zdravotnictví j.n.</t>
  </si>
  <si>
    <t>Veřejné osvětlení</t>
  </si>
  <si>
    <t>Zálež.bydlení, komun.služ. a územ.rozvoj</t>
  </si>
  <si>
    <t>Sběr a odvoz nebezpečných odpadů</t>
  </si>
  <si>
    <t>Soc.péče a pomoc rodině a manželství</t>
  </si>
  <si>
    <t>Soc.pom.osobám v hm.nouzi a obč.soc.nepř</t>
  </si>
  <si>
    <t>Domovy pro os.se zdr.post. ...</t>
  </si>
  <si>
    <t>Ost. služby a činn. v obl. soc. prevence</t>
  </si>
  <si>
    <t>Ochrana obyvatelstva</t>
  </si>
  <si>
    <t>Zastupitelstva obcí</t>
  </si>
  <si>
    <t>Volby do zastupitelstev ÚSC</t>
  </si>
  <si>
    <t>Volba prezidenta republiky</t>
  </si>
  <si>
    <t>Pojištění funkčně nespecifikované</t>
  </si>
  <si>
    <t>Ost. finanční operace</t>
  </si>
  <si>
    <t>Ost. záležitosti vody v zeměd. krajině</t>
  </si>
  <si>
    <t>Ost. záležitosti pozemních komunikací</t>
  </si>
  <si>
    <t>Změny stavu kr. prostřed.na účtech mimo OSFA</t>
  </si>
  <si>
    <t>Schodek rozpočtu bude pokryt ze zůstatku předchozích let</t>
  </si>
  <si>
    <t>nápis + znak</t>
  </si>
  <si>
    <t>zákonné zvýšení mezd</t>
  </si>
  <si>
    <t>zvýšení mezd + úvazku</t>
  </si>
  <si>
    <t>zveřejněno</t>
  </si>
  <si>
    <t>schváleno</t>
  </si>
  <si>
    <t>kontejner na uskladnění</t>
  </si>
  <si>
    <t xml:space="preserve">navýšení příspěvku </t>
  </si>
  <si>
    <t>zvýšení četnosti stanoviště</t>
  </si>
  <si>
    <t>Rozpočet Obce Obříství na rok 2019 - PŘÍJMY</t>
  </si>
  <si>
    <t>Rozpočet Obce Obříství na rok 2019 - VÝDAJE</t>
  </si>
  <si>
    <t>Rozpočet Obce Obříství na rok 2019 -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</si>
</sst>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164" fontId="3" fillId="0" borderId="0" xfId="0" applyNumberFormat="1" applyFont="1"/>
    <xf numFmtId="4" fontId="4" fillId="0" borderId="0" xfId="0" applyNumberFormat="1" applyFont="1"/>
    <xf numFmtId="0" fontId="3" fillId="2" borderId="2" xfId="0" applyFont="1" applyFill="1" applyBorder="1"/>
    <xf numFmtId="0" fontId="3" fillId="0" borderId="2" xfId="0" applyFont="1" applyBorder="1"/>
    <xf numFmtId="164" fontId="3" fillId="0" borderId="2" xfId="0" applyNumberFormat="1" applyFont="1" applyBorder="1"/>
    <xf numFmtId="4" fontId="4" fillId="0" borderId="2" xfId="0" applyNumberFormat="1" applyFont="1" applyBorder="1"/>
    <xf numFmtId="0" fontId="5" fillId="0" borderId="0" xfId="0" applyFont="1"/>
    <xf numFmtId="0" fontId="0" fillId="0" borderId="0" xfId="0"/>
    <xf numFmtId="0" fontId="2" fillId="0" borderId="0" xfId="0" applyFont="1"/>
    <xf numFmtId="4" fontId="0" fillId="0" borderId="0" xfId="0" applyNumberFormat="1"/>
    <xf numFmtId="0" fontId="7" fillId="0" borderId="0" xfId="0" applyFont="1"/>
    <xf numFmtId="164" fontId="6" fillId="0" borderId="2" xfId="0" applyNumberFormat="1" applyFont="1" applyBorder="1"/>
    <xf numFmtId="0" fontId="1" fillId="0" borderId="0" xfId="0" applyFont="1" applyAlignment="1">
      <alignment horizontal="center"/>
    </xf>
    <xf numFmtId="164" fontId="4" fillId="0" borderId="2" xfId="0" applyNumberFormat="1" applyFont="1" applyBorder="1"/>
    <xf numFmtId="164" fontId="8" fillId="0" borderId="2" xfId="0" applyNumberFormat="1" applyFont="1" applyBorder="1"/>
    <xf numFmtId="0" fontId="9" fillId="0" borderId="0" xfId="0" applyFont="1"/>
    <xf numFmtId="4" fontId="9" fillId="0" borderId="0" xfId="0" applyNumberFormat="1" applyFont="1" applyBorder="1"/>
    <xf numFmtId="4" fontId="10" fillId="0" borderId="0" xfId="0" applyNumberFormat="1" applyFont="1" applyBorder="1"/>
    <xf numFmtId="4" fontId="9" fillId="0" borderId="0" xfId="0" applyNumberFormat="1" applyFont="1"/>
    <xf numFmtId="4" fontId="10" fillId="0" borderId="0" xfId="0" applyNumberFormat="1" applyFont="1"/>
    <xf numFmtId="4" fontId="10" fillId="0" borderId="0" xfId="0" quotePrefix="1" applyNumberFormat="1" applyFont="1"/>
    <xf numFmtId="4" fontId="11" fillId="0" borderId="0" xfId="0" quotePrefix="1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workbookViewId="0">
      <selection activeCell="A2" sqref="A2"/>
    </sheetView>
  </sheetViews>
  <sheetFormatPr defaultRowHeight="12.75" x14ac:dyDescent="0.2"/>
  <cols>
    <col min="1" max="1" width="49.140625" style="1" customWidth="1"/>
    <col min="2" max="2" width="13.85546875" style="1" customWidth="1"/>
    <col min="3" max="4" width="14.28515625" style="1" customWidth="1"/>
    <col min="5" max="16384" width="9.140625" style="1"/>
  </cols>
  <sheetData>
    <row r="1" spans="1:4" ht="20.100000000000001" customHeight="1" x14ac:dyDescent="0.35">
      <c r="A1" s="2" t="s">
        <v>174</v>
      </c>
    </row>
    <row r="2" spans="1:4" ht="15.75" x14ac:dyDescent="0.25">
      <c r="A2" s="3" t="s">
        <v>0</v>
      </c>
      <c r="B2" s="3" t="s">
        <v>1</v>
      </c>
      <c r="C2" s="3" t="s">
        <v>2</v>
      </c>
      <c r="D2" s="3" t="s">
        <v>3</v>
      </c>
    </row>
    <row r="3" spans="1:4" ht="15.75" x14ac:dyDescent="0.25">
      <c r="A3" s="8" t="s">
        <v>4</v>
      </c>
      <c r="B3" s="9">
        <v>3500000</v>
      </c>
      <c r="C3" s="9">
        <v>3500000</v>
      </c>
      <c r="D3" s="9">
        <v>4000000</v>
      </c>
    </row>
    <row r="4" spans="1:4" ht="15.75" x14ac:dyDescent="0.25">
      <c r="A4" s="8" t="s">
        <v>5</v>
      </c>
      <c r="B4" s="9">
        <v>100000</v>
      </c>
      <c r="C4" s="9">
        <v>100000</v>
      </c>
      <c r="D4" s="9">
        <v>100000</v>
      </c>
    </row>
    <row r="5" spans="1:4" ht="15.75" x14ac:dyDescent="0.25">
      <c r="A5" s="8" t="s">
        <v>6</v>
      </c>
      <c r="B5" s="9">
        <v>340000</v>
      </c>
      <c r="C5" s="9">
        <v>340000</v>
      </c>
      <c r="D5" s="9">
        <v>370000</v>
      </c>
    </row>
    <row r="6" spans="1:4" ht="15.75" x14ac:dyDescent="0.25">
      <c r="A6" s="8" t="s">
        <v>7</v>
      </c>
      <c r="B6" s="9">
        <v>3200000</v>
      </c>
      <c r="C6" s="9">
        <v>3200000</v>
      </c>
      <c r="D6" s="9">
        <v>3500000</v>
      </c>
    </row>
    <row r="7" spans="1:4" ht="15.75" x14ac:dyDescent="0.25">
      <c r="A7" s="8" t="s">
        <v>8</v>
      </c>
      <c r="B7" s="9">
        <v>0</v>
      </c>
      <c r="C7" s="9">
        <v>1108080</v>
      </c>
      <c r="D7" s="9">
        <v>0</v>
      </c>
    </row>
    <row r="8" spans="1:4" ht="15.75" x14ac:dyDescent="0.25">
      <c r="A8" s="8" t="s">
        <v>9</v>
      </c>
      <c r="B8" s="9">
        <v>6600000</v>
      </c>
      <c r="C8" s="9">
        <v>6600000</v>
      </c>
      <c r="D8" s="9">
        <v>8000000</v>
      </c>
    </row>
    <row r="9" spans="1:4" ht="15.75" x14ac:dyDescent="0.25">
      <c r="A9" s="8" t="s">
        <v>10</v>
      </c>
      <c r="B9" s="9">
        <v>0</v>
      </c>
      <c r="C9" s="9">
        <v>26000</v>
      </c>
      <c r="D9" s="9">
        <v>0</v>
      </c>
    </row>
    <row r="10" spans="1:4" ht="15.75" x14ac:dyDescent="0.25">
      <c r="A10" s="8" t="s">
        <v>11</v>
      </c>
      <c r="B10" s="9">
        <v>660000</v>
      </c>
      <c r="C10" s="9">
        <v>660000</v>
      </c>
      <c r="D10" s="9">
        <v>680000</v>
      </c>
    </row>
    <row r="11" spans="1:4" ht="15.75" x14ac:dyDescent="0.25">
      <c r="A11" s="8" t="s">
        <v>12</v>
      </c>
      <c r="B11" s="9">
        <v>29000</v>
      </c>
      <c r="C11" s="9">
        <v>29000</v>
      </c>
      <c r="D11" s="9">
        <v>30000</v>
      </c>
    </row>
    <row r="12" spans="1:4" ht="15.75" x14ac:dyDescent="0.25">
      <c r="A12" s="8" t="s">
        <v>13</v>
      </c>
      <c r="B12" s="9">
        <v>9000</v>
      </c>
      <c r="C12" s="9">
        <v>9000</v>
      </c>
      <c r="D12" s="9">
        <v>8000</v>
      </c>
    </row>
    <row r="13" spans="1:4" ht="15.75" x14ac:dyDescent="0.25">
      <c r="A13" s="8" t="s">
        <v>14</v>
      </c>
      <c r="B13" s="9">
        <v>1000</v>
      </c>
      <c r="C13" s="9">
        <v>1000</v>
      </c>
      <c r="D13" s="9">
        <v>1000</v>
      </c>
    </row>
    <row r="14" spans="1:4" ht="15.75" x14ac:dyDescent="0.25">
      <c r="A14" s="8" t="s">
        <v>15</v>
      </c>
      <c r="B14" s="9">
        <v>35000</v>
      </c>
      <c r="C14" s="9">
        <v>35000</v>
      </c>
      <c r="D14" s="9">
        <v>37000</v>
      </c>
    </row>
    <row r="15" spans="1:4" ht="15.75" x14ac:dyDescent="0.25">
      <c r="A15" s="8" t="s">
        <v>16</v>
      </c>
      <c r="B15" s="9">
        <v>150000</v>
      </c>
      <c r="C15" s="9">
        <v>150000</v>
      </c>
      <c r="D15" s="9">
        <v>150000</v>
      </c>
    </row>
    <row r="16" spans="1:4" ht="15.75" x14ac:dyDescent="0.25">
      <c r="A16" s="8" t="s">
        <v>17</v>
      </c>
      <c r="B16" s="9">
        <v>1250000</v>
      </c>
      <c r="C16" s="9">
        <v>1250000</v>
      </c>
      <c r="D16" s="9">
        <v>1250000</v>
      </c>
    </row>
    <row r="17" spans="1:6" ht="15.75" x14ac:dyDescent="0.25">
      <c r="A17" s="8" t="s">
        <v>18</v>
      </c>
      <c r="B17" s="9">
        <v>0</v>
      </c>
      <c r="C17" s="9">
        <v>51324</v>
      </c>
      <c r="D17" s="9">
        <v>0</v>
      </c>
    </row>
    <row r="18" spans="1:6" ht="15.75" x14ac:dyDescent="0.25">
      <c r="A18" s="8" t="s">
        <v>19</v>
      </c>
      <c r="B18" s="9">
        <v>362200</v>
      </c>
      <c r="C18" s="9">
        <v>419200</v>
      </c>
      <c r="D18" s="9">
        <v>0</v>
      </c>
    </row>
    <row r="19" spans="1:6" ht="15.75" x14ac:dyDescent="0.25">
      <c r="A19" s="8" t="s">
        <v>20</v>
      </c>
      <c r="B19" s="9">
        <v>0</v>
      </c>
      <c r="C19" s="9">
        <v>340963.2</v>
      </c>
      <c r="D19" s="9">
        <v>0</v>
      </c>
    </row>
    <row r="20" spans="1:6" ht="15.75" x14ac:dyDescent="0.25">
      <c r="A20" s="8" t="s">
        <v>21</v>
      </c>
      <c r="B20" s="9">
        <v>0</v>
      </c>
      <c r="C20" s="9">
        <v>10000</v>
      </c>
      <c r="D20" s="9">
        <v>0</v>
      </c>
    </row>
    <row r="21" spans="1:6" ht="15.75" hidden="1" x14ac:dyDescent="0.25">
      <c r="A21" s="8"/>
      <c r="B21" s="9">
        <f>SUM(B3:B20)</f>
        <v>16236200</v>
      </c>
      <c r="C21" s="9">
        <f>SUM(C3:C20)</f>
        <v>17829567.199999999</v>
      </c>
      <c r="D21" s="9">
        <f>SUM(D3:D20)</f>
        <v>18126000</v>
      </c>
    </row>
    <row r="22" spans="1:6" ht="15.75" hidden="1" x14ac:dyDescent="0.25">
      <c r="A22" s="8" t="s">
        <v>22</v>
      </c>
      <c r="B22" s="9">
        <v>0</v>
      </c>
      <c r="C22" s="9">
        <v>5000</v>
      </c>
      <c r="D22" s="9">
        <v>0</v>
      </c>
    </row>
    <row r="23" spans="1:6" ht="15.75" x14ac:dyDescent="0.25">
      <c r="A23" s="8" t="s">
        <v>116</v>
      </c>
      <c r="B23" s="9">
        <f>SUM(B22:B22)</f>
        <v>0</v>
      </c>
      <c r="C23" s="9">
        <f>SUM(C22:C22)</f>
        <v>5000</v>
      </c>
      <c r="D23" s="9">
        <f>SUM(D22:D22)</f>
        <v>0</v>
      </c>
    </row>
    <row r="24" spans="1:6" ht="15.75" hidden="1" x14ac:dyDescent="0.25">
      <c r="A24" s="8" t="s">
        <v>23</v>
      </c>
      <c r="B24" s="9">
        <v>14000</v>
      </c>
      <c r="C24" s="9">
        <v>14000</v>
      </c>
      <c r="D24" s="9">
        <v>11000</v>
      </c>
      <c r="F24" s="1" t="s">
        <v>115</v>
      </c>
    </row>
    <row r="25" spans="1:6" ht="15.75" x14ac:dyDescent="0.25">
      <c r="A25" s="8" t="s">
        <v>117</v>
      </c>
      <c r="B25" s="9">
        <f>SUM(B24:B24)</f>
        <v>14000</v>
      </c>
      <c r="C25" s="9">
        <f>SUM(C24:C24)</f>
        <v>14000</v>
      </c>
      <c r="D25" s="9">
        <f>SUM(D24:D24)</f>
        <v>11000</v>
      </c>
    </row>
    <row r="26" spans="1:6" ht="15.75" hidden="1" x14ac:dyDescent="0.25">
      <c r="A26" s="8" t="s">
        <v>24</v>
      </c>
      <c r="B26" s="9">
        <v>2500</v>
      </c>
      <c r="C26" s="9">
        <v>2500</v>
      </c>
      <c r="D26" s="9">
        <v>2500</v>
      </c>
    </row>
    <row r="27" spans="1:6" ht="15.75" x14ac:dyDescent="0.25">
      <c r="A27" s="8" t="s">
        <v>118</v>
      </c>
      <c r="B27" s="9">
        <f>SUM(B26:B26)</f>
        <v>2500</v>
      </c>
      <c r="C27" s="9">
        <f>SUM(C26:C26)</f>
        <v>2500</v>
      </c>
      <c r="D27" s="9">
        <f>SUM(D26:D26)</f>
        <v>2500</v>
      </c>
    </row>
    <row r="28" spans="1:6" ht="15.75" hidden="1" x14ac:dyDescent="0.25">
      <c r="A28" s="8" t="s">
        <v>25</v>
      </c>
      <c r="B28" s="9">
        <v>4000</v>
      </c>
      <c r="C28" s="9">
        <v>4000</v>
      </c>
      <c r="D28" s="9">
        <v>4000</v>
      </c>
    </row>
    <row r="29" spans="1:6" ht="15.75" hidden="1" x14ac:dyDescent="0.25">
      <c r="A29" s="8" t="s">
        <v>26</v>
      </c>
      <c r="B29" s="9">
        <v>4000</v>
      </c>
      <c r="C29" s="9">
        <v>4000</v>
      </c>
      <c r="D29" s="9">
        <v>3000</v>
      </c>
    </row>
    <row r="30" spans="1:6" ht="15.75" x14ac:dyDescent="0.25">
      <c r="A30" s="8" t="s">
        <v>119</v>
      </c>
      <c r="B30" s="9">
        <f>SUM(B28:B29)</f>
        <v>8000</v>
      </c>
      <c r="C30" s="9">
        <f>SUM(C28:C29)</f>
        <v>8000</v>
      </c>
      <c r="D30" s="9">
        <f>SUM(D28:D29)</f>
        <v>7000</v>
      </c>
    </row>
    <row r="31" spans="1:6" ht="15.75" hidden="1" x14ac:dyDescent="0.25">
      <c r="A31" s="8" t="s">
        <v>27</v>
      </c>
      <c r="B31" s="9">
        <v>200</v>
      </c>
      <c r="C31" s="9">
        <v>200</v>
      </c>
      <c r="D31" s="9">
        <v>200</v>
      </c>
    </row>
    <row r="32" spans="1:6" ht="15.75" x14ac:dyDescent="0.25">
      <c r="A32" s="8" t="s">
        <v>120</v>
      </c>
      <c r="B32" s="9">
        <f>SUM(B31:B31)</f>
        <v>200</v>
      </c>
      <c r="C32" s="9">
        <f>SUM(C31:C31)</f>
        <v>200</v>
      </c>
      <c r="D32" s="9">
        <f>SUM(D31:D31)</f>
        <v>200</v>
      </c>
    </row>
    <row r="33" spans="1:4" ht="15.75" hidden="1" x14ac:dyDescent="0.25">
      <c r="A33" s="8" t="s">
        <v>28</v>
      </c>
      <c r="B33" s="9">
        <v>50000</v>
      </c>
      <c r="C33" s="9">
        <v>50000</v>
      </c>
      <c r="D33" s="9">
        <v>40000</v>
      </c>
    </row>
    <row r="34" spans="1:4" ht="15.75" hidden="1" x14ac:dyDescent="0.25">
      <c r="A34" s="8" t="s">
        <v>52</v>
      </c>
      <c r="B34" s="9">
        <v>0</v>
      </c>
      <c r="C34" s="9">
        <v>0</v>
      </c>
      <c r="D34" s="9">
        <v>0</v>
      </c>
    </row>
    <row r="35" spans="1:4" ht="15.75" x14ac:dyDescent="0.25">
      <c r="A35" s="8" t="s">
        <v>121</v>
      </c>
      <c r="B35" s="9">
        <f>SUM(B33:B33)</f>
        <v>50000</v>
      </c>
      <c r="C35" s="9">
        <f>SUM(C33:C33)</f>
        <v>50000</v>
      </c>
      <c r="D35" s="9">
        <f>SUM(D33:D34)</f>
        <v>40000</v>
      </c>
    </row>
    <row r="36" spans="1:4" ht="15.75" hidden="1" x14ac:dyDescent="0.25">
      <c r="A36" s="8" t="s">
        <v>29</v>
      </c>
      <c r="B36" s="9">
        <v>250000</v>
      </c>
      <c r="C36" s="9">
        <v>250000</v>
      </c>
      <c r="D36" s="9">
        <v>200000</v>
      </c>
    </row>
    <row r="37" spans="1:4" ht="15.75" hidden="1" x14ac:dyDescent="0.25">
      <c r="A37" s="8" t="s">
        <v>30</v>
      </c>
      <c r="B37" s="9">
        <v>843000</v>
      </c>
      <c r="C37" s="9">
        <v>843000</v>
      </c>
      <c r="D37" s="9">
        <v>970000</v>
      </c>
    </row>
    <row r="38" spans="1:4" ht="15.75" x14ac:dyDescent="0.25">
      <c r="A38" s="8" t="s">
        <v>122</v>
      </c>
      <c r="B38" s="9">
        <f>SUM(B36:B37)</f>
        <v>1093000</v>
      </c>
      <c r="C38" s="9">
        <f>SUM(C36:C37)</f>
        <v>1093000</v>
      </c>
      <c r="D38" s="9">
        <f>SUM(D36:D37)</f>
        <v>1170000</v>
      </c>
    </row>
    <row r="39" spans="1:4" ht="15.75" hidden="1" x14ac:dyDescent="0.25">
      <c r="A39" s="8" t="s">
        <v>31</v>
      </c>
      <c r="B39" s="9">
        <v>80000</v>
      </c>
      <c r="C39" s="9">
        <v>80000</v>
      </c>
      <c r="D39" s="9">
        <v>100000</v>
      </c>
    </row>
    <row r="40" spans="1:4" ht="15.75" hidden="1" x14ac:dyDescent="0.25">
      <c r="A40" s="8" t="s">
        <v>32</v>
      </c>
      <c r="B40" s="9">
        <v>166000</v>
      </c>
      <c r="C40" s="9">
        <v>166000</v>
      </c>
      <c r="D40" s="9">
        <v>190000</v>
      </c>
    </row>
    <row r="41" spans="1:4" ht="15.75" x14ac:dyDescent="0.25">
      <c r="A41" s="8" t="s">
        <v>123</v>
      </c>
      <c r="B41" s="9">
        <f>SUM(B39:B40)</f>
        <v>246000</v>
      </c>
      <c r="C41" s="9">
        <f>SUM(C39:C40)</f>
        <v>246000</v>
      </c>
      <c r="D41" s="9">
        <f>SUM(D39:D40)</f>
        <v>290000</v>
      </c>
    </row>
    <row r="42" spans="1:4" ht="15.75" hidden="1" x14ac:dyDescent="0.25">
      <c r="A42" s="8" t="s">
        <v>33</v>
      </c>
      <c r="B42" s="9">
        <v>25000</v>
      </c>
      <c r="C42" s="9">
        <v>25000</v>
      </c>
      <c r="D42" s="9">
        <v>25000</v>
      </c>
    </row>
    <row r="43" spans="1:4" ht="15.75" x14ac:dyDescent="0.25">
      <c r="A43" s="8" t="s">
        <v>124</v>
      </c>
      <c r="B43" s="9">
        <f>SUM(B42:B42)</f>
        <v>25000</v>
      </c>
      <c r="C43" s="9">
        <f>SUM(C42:C42)</f>
        <v>25000</v>
      </c>
      <c r="D43" s="9">
        <f>SUM(D42:D42)</f>
        <v>25000</v>
      </c>
    </row>
    <row r="44" spans="1:4" ht="15.75" hidden="1" x14ac:dyDescent="0.25">
      <c r="A44" s="8" t="s">
        <v>34</v>
      </c>
      <c r="B44" s="9">
        <v>0</v>
      </c>
      <c r="C44" s="9">
        <v>34275</v>
      </c>
      <c r="D44" s="9">
        <v>0</v>
      </c>
    </row>
    <row r="45" spans="1:4" ht="15.75" hidden="1" x14ac:dyDescent="0.25">
      <c r="A45" s="8" t="s">
        <v>35</v>
      </c>
      <c r="B45" s="9">
        <v>90000</v>
      </c>
      <c r="C45" s="9">
        <v>90000</v>
      </c>
      <c r="D45" s="9">
        <v>90000</v>
      </c>
    </row>
    <row r="46" spans="1:4" ht="15.75" hidden="1" x14ac:dyDescent="0.25">
      <c r="A46" s="8" t="s">
        <v>36</v>
      </c>
      <c r="B46" s="9">
        <v>1000</v>
      </c>
      <c r="C46" s="9">
        <v>1000</v>
      </c>
      <c r="D46" s="9">
        <v>500</v>
      </c>
    </row>
    <row r="47" spans="1:4" ht="15.75" hidden="1" x14ac:dyDescent="0.25">
      <c r="A47" s="8" t="s">
        <v>37</v>
      </c>
      <c r="B47" s="9">
        <v>0</v>
      </c>
      <c r="C47" s="9">
        <v>37300</v>
      </c>
      <c r="D47" s="9">
        <v>0</v>
      </c>
    </row>
    <row r="48" spans="1:4" ht="15.75" hidden="1" x14ac:dyDescent="0.25">
      <c r="A48" s="8" t="s">
        <v>38</v>
      </c>
      <c r="B48" s="9">
        <v>0</v>
      </c>
      <c r="C48" s="9">
        <v>59400</v>
      </c>
      <c r="D48" s="9">
        <v>0</v>
      </c>
    </row>
    <row r="49" spans="1:4" ht="15.75" x14ac:dyDescent="0.25">
      <c r="A49" s="8" t="s">
        <v>125</v>
      </c>
      <c r="B49" s="9">
        <f>SUM(B44:B48)</f>
        <v>91000</v>
      </c>
      <c r="C49" s="9">
        <f>SUM(C44:C48)</f>
        <v>221975</v>
      </c>
      <c r="D49" s="9">
        <f>SUM(D44:D48)</f>
        <v>90500</v>
      </c>
    </row>
    <row r="50" spans="1:4" ht="15.75" hidden="1" x14ac:dyDescent="0.25">
      <c r="A50" s="8" t="s">
        <v>39</v>
      </c>
      <c r="B50" s="9">
        <v>52000</v>
      </c>
      <c r="C50" s="9">
        <v>52000</v>
      </c>
      <c r="D50" s="9">
        <v>60000</v>
      </c>
    </row>
    <row r="51" spans="1:4" ht="15.75" x14ac:dyDescent="0.25">
      <c r="A51" s="8" t="s">
        <v>126</v>
      </c>
      <c r="B51" s="9">
        <f>SUM(B50:B50)</f>
        <v>52000</v>
      </c>
      <c r="C51" s="9">
        <f>SUM(C50:C50)</f>
        <v>52000</v>
      </c>
      <c r="D51" s="9">
        <f>SUM(D50:D50)</f>
        <v>60000</v>
      </c>
    </row>
    <row r="52" spans="1:4" ht="15.75" hidden="1" x14ac:dyDescent="0.25">
      <c r="A52" s="8" t="s">
        <v>51</v>
      </c>
      <c r="B52" s="9">
        <v>0</v>
      </c>
      <c r="C52" s="9">
        <v>0</v>
      </c>
      <c r="D52" s="9">
        <v>4000</v>
      </c>
    </row>
    <row r="53" spans="1:4" ht="15.75" x14ac:dyDescent="0.25">
      <c r="A53" s="8" t="s">
        <v>127</v>
      </c>
      <c r="B53" s="9">
        <v>0</v>
      </c>
      <c r="C53" s="9">
        <v>0</v>
      </c>
      <c r="D53" s="9">
        <f>SUM(D52:D52)</f>
        <v>4000</v>
      </c>
    </row>
    <row r="54" spans="1:4" ht="15.75" hidden="1" x14ac:dyDescent="0.25">
      <c r="A54" s="8" t="s">
        <v>40</v>
      </c>
      <c r="B54" s="9">
        <v>100000</v>
      </c>
      <c r="C54" s="9">
        <v>100000</v>
      </c>
      <c r="D54" s="9">
        <v>100000</v>
      </c>
    </row>
    <row r="55" spans="1:4" ht="15.75" x14ac:dyDescent="0.25">
      <c r="A55" s="8" t="s">
        <v>128</v>
      </c>
      <c r="B55" s="9">
        <f>SUM(B54:B54)</f>
        <v>100000</v>
      </c>
      <c r="C55" s="9">
        <f>SUM(C54:C54)</f>
        <v>100000</v>
      </c>
      <c r="D55" s="9">
        <f>SUM(D54:D54)</f>
        <v>100000</v>
      </c>
    </row>
    <row r="56" spans="1:4" ht="15.75" hidden="1" x14ac:dyDescent="0.25">
      <c r="A56" s="8" t="s">
        <v>41</v>
      </c>
      <c r="B56" s="9">
        <v>5000</v>
      </c>
      <c r="C56" s="9">
        <v>5000</v>
      </c>
      <c r="D56" s="9">
        <v>5000</v>
      </c>
    </row>
    <row r="57" spans="1:4" ht="15.75" x14ac:dyDescent="0.25">
      <c r="A57" s="8" t="s">
        <v>129</v>
      </c>
      <c r="B57" s="9">
        <f>SUM(B56:B56)</f>
        <v>5000</v>
      </c>
      <c r="C57" s="9">
        <f>SUM(C56:C56)</f>
        <v>5000</v>
      </c>
      <c r="D57" s="9">
        <f>SUM(D56:D56)</f>
        <v>5000</v>
      </c>
    </row>
    <row r="58" spans="1:4" ht="15.75" hidden="1" x14ac:dyDescent="0.25">
      <c r="A58" s="8" t="s">
        <v>42</v>
      </c>
      <c r="B58" s="9">
        <v>60000</v>
      </c>
      <c r="C58" s="9">
        <v>60000</v>
      </c>
      <c r="D58" s="9">
        <v>120000</v>
      </c>
    </row>
    <row r="59" spans="1:4" ht="15.75" hidden="1" x14ac:dyDescent="0.25">
      <c r="A59" s="8" t="s">
        <v>43</v>
      </c>
      <c r="B59" s="9">
        <v>115200</v>
      </c>
      <c r="C59" s="9">
        <v>115200</v>
      </c>
      <c r="D59" s="9">
        <v>165000</v>
      </c>
    </row>
    <row r="60" spans="1:4" ht="15.75" x14ac:dyDescent="0.25">
      <c r="A60" s="8" t="s">
        <v>130</v>
      </c>
      <c r="B60" s="9">
        <f>SUM(B58:B59)</f>
        <v>175200</v>
      </c>
      <c r="C60" s="9">
        <f>SUM(C58:C59)</f>
        <v>175200</v>
      </c>
      <c r="D60" s="9">
        <f>SUM(D58:D59)</f>
        <v>285000</v>
      </c>
    </row>
    <row r="61" spans="1:4" ht="15.75" hidden="1" x14ac:dyDescent="0.25">
      <c r="A61" s="8" t="s">
        <v>44</v>
      </c>
      <c r="B61" s="9">
        <v>0</v>
      </c>
      <c r="C61" s="9">
        <v>37000</v>
      </c>
      <c r="D61" s="9">
        <v>0</v>
      </c>
    </row>
    <row r="62" spans="1:4" ht="15.75" x14ac:dyDescent="0.25">
      <c r="A62" s="8" t="s">
        <v>131</v>
      </c>
      <c r="B62" s="9">
        <f>SUM(B61:B61)</f>
        <v>0</v>
      </c>
      <c r="C62" s="9">
        <f>SUM(C61:C61)</f>
        <v>37000</v>
      </c>
      <c r="D62" s="9">
        <f>SUM(D61:D61)</f>
        <v>0</v>
      </c>
    </row>
    <row r="63" spans="1:4" ht="15.75" hidden="1" x14ac:dyDescent="0.25">
      <c r="A63" s="8" t="s">
        <v>45</v>
      </c>
      <c r="B63" s="9">
        <v>500</v>
      </c>
      <c r="C63" s="9">
        <v>500</v>
      </c>
      <c r="D63" s="9">
        <v>500</v>
      </c>
    </row>
    <row r="64" spans="1:4" ht="15.75" hidden="1" x14ac:dyDescent="0.25">
      <c r="A64" s="8" t="s">
        <v>46</v>
      </c>
      <c r="B64" s="9">
        <v>500</v>
      </c>
      <c r="C64" s="9">
        <v>500</v>
      </c>
      <c r="D64" s="9">
        <v>500</v>
      </c>
    </row>
    <row r="65" spans="1:4" ht="15.75" x14ac:dyDescent="0.25">
      <c r="A65" s="8" t="s">
        <v>132</v>
      </c>
      <c r="B65" s="9">
        <f>SUM(B63:B64)</f>
        <v>1000</v>
      </c>
      <c r="C65" s="9">
        <f>SUM(C63:C64)</f>
        <v>1000</v>
      </c>
      <c r="D65" s="9">
        <f>SUM(D63:D64)</f>
        <v>1000</v>
      </c>
    </row>
    <row r="66" spans="1:4" ht="15.75" hidden="1" x14ac:dyDescent="0.25">
      <c r="A66" s="8" t="s">
        <v>47</v>
      </c>
      <c r="B66" s="9">
        <v>100000</v>
      </c>
      <c r="C66" s="9">
        <v>100000</v>
      </c>
      <c r="D66" s="9">
        <v>50000</v>
      </c>
    </row>
    <row r="67" spans="1:4" ht="15.75" x14ac:dyDescent="0.25">
      <c r="A67" s="8" t="s">
        <v>133</v>
      </c>
      <c r="B67" s="9">
        <f>SUM(B66:B66)</f>
        <v>100000</v>
      </c>
      <c r="C67" s="9">
        <f>SUM(C66:C66)</f>
        <v>100000</v>
      </c>
      <c r="D67" s="9">
        <f>SUM(D66:D66)</f>
        <v>50000</v>
      </c>
    </row>
    <row r="68" spans="1:4" ht="15.75" hidden="1" x14ac:dyDescent="0.25">
      <c r="A68" s="8" t="s">
        <v>48</v>
      </c>
      <c r="B68" s="9">
        <v>45000</v>
      </c>
      <c r="C68" s="9">
        <v>45000</v>
      </c>
      <c r="D68" s="9">
        <v>45000</v>
      </c>
    </row>
    <row r="69" spans="1:4" ht="15.75" hidden="1" x14ac:dyDescent="0.25">
      <c r="A69" s="8" t="s">
        <v>49</v>
      </c>
      <c r="B69" s="9">
        <v>0</v>
      </c>
      <c r="C69" s="9">
        <v>154897.28</v>
      </c>
      <c r="D69" s="9">
        <v>0</v>
      </c>
    </row>
    <row r="70" spans="1:4" ht="15.75" x14ac:dyDescent="0.25">
      <c r="A70" s="8" t="s">
        <v>134</v>
      </c>
      <c r="B70" s="9">
        <f>SUM(B68:B69)</f>
        <v>45000</v>
      </c>
      <c r="C70" s="9">
        <f>SUM(C68:C69)</f>
        <v>199897.28</v>
      </c>
      <c r="D70" s="9">
        <f>SUM(D68:D69)</f>
        <v>45000</v>
      </c>
    </row>
    <row r="71" spans="1:4" ht="15.75" hidden="1" x14ac:dyDescent="0.25">
      <c r="A71" s="8" t="s">
        <v>50</v>
      </c>
      <c r="B71" s="9">
        <v>0</v>
      </c>
      <c r="C71" s="9">
        <v>271734.59000000003</v>
      </c>
      <c r="D71" s="9">
        <v>0</v>
      </c>
    </row>
    <row r="72" spans="1:4" ht="15.75" x14ac:dyDescent="0.25">
      <c r="A72" s="8" t="s">
        <v>135</v>
      </c>
      <c r="B72" s="9">
        <f>SUM(B71:B71)</f>
        <v>0</v>
      </c>
      <c r="C72" s="9">
        <f>SUM(C71:C71)</f>
        <v>271734.59000000003</v>
      </c>
      <c r="D72" s="9">
        <f>SUM(D71:D71)</f>
        <v>0</v>
      </c>
    </row>
    <row r="73" spans="1:4" ht="15.75" x14ac:dyDescent="0.25">
      <c r="A73" s="4"/>
      <c r="B73" s="4"/>
      <c r="C73" s="4"/>
      <c r="D73" s="4"/>
    </row>
    <row r="74" spans="1:4" ht="14.25" hidden="1" customHeight="1" x14ac:dyDescent="0.25">
      <c r="A74" s="4"/>
      <c r="B74" s="5">
        <f>SUM(B3:B73)</f>
        <v>36488200</v>
      </c>
      <c r="C74" s="5">
        <f>SUM(C3:C73)</f>
        <v>40874148.140000008</v>
      </c>
      <c r="D74" s="5">
        <f>SUM(D3:D73)</f>
        <v>40624400</v>
      </c>
    </row>
    <row r="75" spans="1:4" ht="15.75" x14ac:dyDescent="0.25">
      <c r="A75" s="4"/>
      <c r="B75" s="6">
        <f>SUM(B74/2)</f>
        <v>18244100</v>
      </c>
      <c r="C75" s="6">
        <f>SUM(C74/2)</f>
        <v>20437074.070000004</v>
      </c>
      <c r="D75" s="6">
        <f>SUM(D74/2)</f>
        <v>20312200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63"/>
  <sheetViews>
    <sheetView tabSelected="1" workbookViewId="0">
      <selection activeCell="A2" sqref="A2"/>
    </sheetView>
  </sheetViews>
  <sheetFormatPr defaultRowHeight="12.75" x14ac:dyDescent="0.2"/>
  <cols>
    <col min="1" max="1" width="44.7109375" style="1" customWidth="1"/>
    <col min="2" max="2" width="14.85546875" style="1" customWidth="1"/>
    <col min="3" max="3" width="14.7109375" style="1" customWidth="1"/>
    <col min="4" max="5" width="17.7109375" style="1" customWidth="1"/>
    <col min="6" max="6" width="18.85546875" style="20" customWidth="1"/>
    <col min="7" max="10" width="9.140625" style="1"/>
    <col min="11" max="11" width="4.140625" style="1" customWidth="1"/>
    <col min="12" max="16384" width="9.140625" style="1"/>
  </cols>
  <sheetData>
    <row r="1" spans="1:12" ht="20.100000000000001" customHeight="1" x14ac:dyDescent="0.35">
      <c r="A1" s="2" t="s">
        <v>175</v>
      </c>
      <c r="D1" s="17" t="s">
        <v>169</v>
      </c>
      <c r="E1" s="17" t="s">
        <v>170</v>
      </c>
    </row>
    <row r="2" spans="1:12" ht="15.7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3</v>
      </c>
    </row>
    <row r="3" spans="1:12" ht="15.75" hidden="1" x14ac:dyDescent="0.25">
      <c r="A3" s="8" t="s">
        <v>59</v>
      </c>
      <c r="B3" s="9">
        <v>85000</v>
      </c>
      <c r="C3" s="9">
        <v>85000</v>
      </c>
      <c r="D3" s="9">
        <v>85000</v>
      </c>
      <c r="E3" s="9">
        <v>85000</v>
      </c>
    </row>
    <row r="4" spans="1:12" ht="15.75" hidden="1" x14ac:dyDescent="0.25">
      <c r="A4" s="8" t="s">
        <v>60</v>
      </c>
      <c r="B4" s="9">
        <v>22000</v>
      </c>
      <c r="C4" s="9">
        <v>22000</v>
      </c>
      <c r="D4" s="9">
        <v>22000</v>
      </c>
      <c r="E4" s="9">
        <v>22000</v>
      </c>
    </row>
    <row r="5" spans="1:12" ht="15.75" hidden="1" x14ac:dyDescent="0.25">
      <c r="A5" s="8" t="s">
        <v>61</v>
      </c>
      <c r="B5" s="9">
        <v>8000</v>
      </c>
      <c r="C5" s="9">
        <v>8000</v>
      </c>
      <c r="D5" s="9">
        <v>8000</v>
      </c>
      <c r="E5" s="9">
        <v>8000</v>
      </c>
    </row>
    <row r="6" spans="1:12" ht="15.75" hidden="1" x14ac:dyDescent="0.25">
      <c r="A6" s="8" t="s">
        <v>62</v>
      </c>
      <c r="B6" s="9">
        <v>10000</v>
      </c>
      <c r="C6" s="9">
        <v>10000</v>
      </c>
      <c r="D6" s="9">
        <v>10000</v>
      </c>
      <c r="E6" s="9">
        <v>10000</v>
      </c>
    </row>
    <row r="7" spans="1:12" ht="15.75" hidden="1" x14ac:dyDescent="0.25">
      <c r="A7" s="8" t="s">
        <v>63</v>
      </c>
      <c r="B7" s="9">
        <v>30000</v>
      </c>
      <c r="C7" s="9">
        <v>30000</v>
      </c>
      <c r="D7" s="9">
        <v>10000</v>
      </c>
      <c r="E7" s="9">
        <v>10000</v>
      </c>
    </row>
    <row r="8" spans="1:12" ht="15.75" hidden="1" x14ac:dyDescent="0.25">
      <c r="A8" s="8" t="s">
        <v>64</v>
      </c>
      <c r="B8" s="9">
        <v>15000</v>
      </c>
      <c r="C8" s="9">
        <v>15000</v>
      </c>
      <c r="D8" s="9">
        <v>20000</v>
      </c>
      <c r="E8" s="9">
        <v>20000</v>
      </c>
    </row>
    <row r="9" spans="1:12" ht="15.75" hidden="1" x14ac:dyDescent="0.25">
      <c r="A9" s="8" t="s">
        <v>65</v>
      </c>
      <c r="B9" s="9">
        <v>3000</v>
      </c>
      <c r="C9" s="9">
        <v>3000</v>
      </c>
      <c r="D9" s="9">
        <v>3000</v>
      </c>
      <c r="E9" s="9">
        <v>3000</v>
      </c>
    </row>
    <row r="10" spans="1:12" ht="15.75" hidden="1" x14ac:dyDescent="0.25">
      <c r="A10" s="8" t="s">
        <v>66</v>
      </c>
      <c r="B10" s="9">
        <v>50000</v>
      </c>
      <c r="C10" s="9">
        <v>50000</v>
      </c>
      <c r="D10" s="9">
        <v>50000</v>
      </c>
      <c r="E10" s="9">
        <v>50000</v>
      </c>
    </row>
    <row r="11" spans="1:12" ht="15.75" hidden="1" x14ac:dyDescent="0.25">
      <c r="A11" s="8" t="s">
        <v>67</v>
      </c>
      <c r="B11" s="9">
        <v>200000</v>
      </c>
      <c r="C11" s="9">
        <v>200000</v>
      </c>
      <c r="D11" s="9">
        <v>260000</v>
      </c>
      <c r="E11" s="9">
        <v>260000</v>
      </c>
      <c r="F11" s="20" t="s">
        <v>55</v>
      </c>
    </row>
    <row r="12" spans="1:12" ht="15.75" hidden="1" x14ac:dyDescent="0.25">
      <c r="A12" s="8" t="s">
        <v>68</v>
      </c>
      <c r="B12" s="9">
        <v>0</v>
      </c>
      <c r="C12" s="9">
        <v>0</v>
      </c>
      <c r="D12" s="9">
        <v>1860000</v>
      </c>
      <c r="E12" s="9">
        <v>1860000</v>
      </c>
      <c r="F12" s="20" t="s">
        <v>54</v>
      </c>
      <c r="I12" s="1" t="s">
        <v>56</v>
      </c>
      <c r="L12" s="1" t="s">
        <v>57</v>
      </c>
    </row>
    <row r="13" spans="1:12" ht="15.75" hidden="1" x14ac:dyDescent="0.25">
      <c r="A13" s="8" t="s">
        <v>69</v>
      </c>
      <c r="B13" s="9">
        <v>0</v>
      </c>
      <c r="C13" s="9">
        <v>0</v>
      </c>
      <c r="D13" s="9">
        <v>0</v>
      </c>
      <c r="E13" s="9">
        <v>0</v>
      </c>
    </row>
    <row r="14" spans="1:12" ht="15.75" x14ac:dyDescent="0.25">
      <c r="A14" s="8" t="s">
        <v>136</v>
      </c>
      <c r="B14" s="9">
        <f>SUM(B3:B13)</f>
        <v>423000</v>
      </c>
      <c r="C14" s="9">
        <f>SUM(C3:C13)</f>
        <v>423000</v>
      </c>
      <c r="D14" s="9">
        <v>2328000</v>
      </c>
      <c r="E14" s="9">
        <v>2328000</v>
      </c>
      <c r="F14" s="21"/>
    </row>
    <row r="15" spans="1:12" ht="15.75" hidden="1" x14ac:dyDescent="0.25">
      <c r="A15" s="8" t="s">
        <v>59</v>
      </c>
      <c r="B15" s="9">
        <v>1000</v>
      </c>
      <c r="C15" s="9">
        <v>1000</v>
      </c>
      <c r="D15" s="9"/>
      <c r="E15" s="9"/>
      <c r="F15" s="21"/>
    </row>
    <row r="16" spans="1:12" ht="15.75" hidden="1" x14ac:dyDescent="0.25">
      <c r="A16" s="8" t="s">
        <v>66</v>
      </c>
      <c r="B16" s="9">
        <v>5000</v>
      </c>
      <c r="C16" s="9">
        <v>5000</v>
      </c>
      <c r="D16" s="9"/>
      <c r="E16" s="9"/>
      <c r="F16" s="21"/>
    </row>
    <row r="17" spans="1:6" ht="15.75" hidden="1" x14ac:dyDescent="0.25">
      <c r="A17" s="8" t="s">
        <v>67</v>
      </c>
      <c r="B17" s="9">
        <v>30000</v>
      </c>
      <c r="C17" s="9">
        <v>30000</v>
      </c>
      <c r="D17" s="9"/>
      <c r="E17" s="9"/>
      <c r="F17" s="21"/>
    </row>
    <row r="18" spans="1:6" ht="15.75" hidden="1" x14ac:dyDescent="0.25">
      <c r="A18" s="8" t="s">
        <v>68</v>
      </c>
      <c r="B18" s="9">
        <v>600000</v>
      </c>
      <c r="C18" s="9">
        <v>600000</v>
      </c>
      <c r="D18" s="9"/>
      <c r="E18" s="9"/>
      <c r="F18" s="21"/>
    </row>
    <row r="19" spans="1:6" ht="15.75" x14ac:dyDescent="0.25">
      <c r="A19" s="8" t="s">
        <v>163</v>
      </c>
      <c r="B19" s="9">
        <f>SUM(B15:B18)</f>
        <v>636000</v>
      </c>
      <c r="C19" s="9">
        <f>SUM(C15:C18)</f>
        <v>636000</v>
      </c>
      <c r="D19" s="9">
        <v>1386000</v>
      </c>
      <c r="E19" s="9">
        <v>1386000</v>
      </c>
      <c r="F19" s="21"/>
    </row>
    <row r="20" spans="1:6" ht="15.75" hidden="1" x14ac:dyDescent="0.25">
      <c r="A20" s="8" t="s">
        <v>71</v>
      </c>
      <c r="B20" s="9">
        <v>66000</v>
      </c>
      <c r="C20" s="9">
        <v>66000</v>
      </c>
      <c r="D20" s="9"/>
      <c r="E20" s="9"/>
      <c r="F20" s="21"/>
    </row>
    <row r="21" spans="1:6" ht="15.75" x14ac:dyDescent="0.25">
      <c r="A21" s="8" t="s">
        <v>137</v>
      </c>
      <c r="B21" s="9">
        <f>SUM(B20:B20)</f>
        <v>66000</v>
      </c>
      <c r="C21" s="9">
        <f>SUM(C20:C20)</f>
        <v>66000</v>
      </c>
      <c r="D21" s="9">
        <v>70000</v>
      </c>
      <c r="E21" s="9">
        <v>70000</v>
      </c>
      <c r="F21" s="21"/>
    </row>
    <row r="22" spans="1:6" ht="15.75" hidden="1" x14ac:dyDescent="0.25">
      <c r="A22" s="8" t="s">
        <v>63</v>
      </c>
      <c r="B22" s="9">
        <v>100000</v>
      </c>
      <c r="C22" s="9">
        <v>100000</v>
      </c>
      <c r="D22" s="9"/>
      <c r="E22" s="9"/>
      <c r="F22" s="21"/>
    </row>
    <row r="23" spans="1:6" ht="15.75" hidden="1" x14ac:dyDescent="0.25">
      <c r="A23" s="8" t="s">
        <v>72</v>
      </c>
      <c r="B23" s="9">
        <v>50000</v>
      </c>
      <c r="C23" s="9">
        <v>50000</v>
      </c>
      <c r="D23" s="9"/>
      <c r="E23" s="9"/>
      <c r="F23" s="21"/>
    </row>
    <row r="24" spans="1:6" ht="15.75" x14ac:dyDescent="0.25">
      <c r="A24" s="8" t="s">
        <v>138</v>
      </c>
      <c r="B24" s="9">
        <f>SUM(B22:B23)</f>
        <v>150000</v>
      </c>
      <c r="C24" s="9">
        <f>SUM(C22:C23)</f>
        <v>150000</v>
      </c>
      <c r="D24" s="9">
        <v>155000</v>
      </c>
      <c r="E24" s="9">
        <v>155000</v>
      </c>
      <c r="F24" s="21"/>
    </row>
    <row r="25" spans="1:6" ht="15.75" hidden="1" x14ac:dyDescent="0.25">
      <c r="A25" s="8" t="s">
        <v>63</v>
      </c>
      <c r="B25" s="9">
        <v>5000</v>
      </c>
      <c r="C25" s="9">
        <v>5000</v>
      </c>
      <c r="D25" s="9"/>
      <c r="E25" s="9"/>
      <c r="F25" s="21"/>
    </row>
    <row r="26" spans="1:6" ht="15.75" hidden="1" x14ac:dyDescent="0.25">
      <c r="A26" s="8" t="s">
        <v>73</v>
      </c>
      <c r="B26" s="9">
        <v>2500</v>
      </c>
      <c r="C26" s="9">
        <v>2500</v>
      </c>
      <c r="D26" s="9"/>
      <c r="E26" s="9"/>
      <c r="F26" s="21"/>
    </row>
    <row r="27" spans="1:6" ht="15.75" hidden="1" x14ac:dyDescent="0.25">
      <c r="A27" s="8" t="s">
        <v>66</v>
      </c>
      <c r="B27" s="9">
        <v>20000</v>
      </c>
      <c r="C27" s="9">
        <v>20000</v>
      </c>
      <c r="D27" s="9"/>
      <c r="E27" s="9"/>
      <c r="F27" s="21"/>
    </row>
    <row r="28" spans="1:6" ht="15.75" hidden="1" x14ac:dyDescent="0.25">
      <c r="A28" s="8" t="s">
        <v>67</v>
      </c>
      <c r="B28" s="9">
        <v>100000</v>
      </c>
      <c r="C28" s="9">
        <v>100000</v>
      </c>
      <c r="D28" s="9"/>
      <c r="E28" s="9"/>
      <c r="F28" s="21"/>
    </row>
    <row r="29" spans="1:6" ht="15.75" x14ac:dyDescent="0.25">
      <c r="A29" s="8" t="s">
        <v>139</v>
      </c>
      <c r="B29" s="9">
        <f>SUM(B25:B28)</f>
        <v>127500</v>
      </c>
      <c r="C29" s="9">
        <f>SUM(C25:C28)</f>
        <v>127500</v>
      </c>
      <c r="D29" s="9">
        <v>65500</v>
      </c>
      <c r="E29" s="9">
        <v>65500</v>
      </c>
      <c r="F29" s="21"/>
    </row>
    <row r="30" spans="1:6" ht="15.75" hidden="1" x14ac:dyDescent="0.25">
      <c r="A30" s="8" t="s">
        <v>74</v>
      </c>
      <c r="B30" s="9">
        <v>55000</v>
      </c>
      <c r="C30" s="9">
        <v>55000</v>
      </c>
      <c r="D30" s="9"/>
      <c r="E30" s="9"/>
      <c r="F30" s="21"/>
    </row>
    <row r="31" spans="1:6" ht="15.75" x14ac:dyDescent="0.25">
      <c r="A31" s="8" t="s">
        <v>162</v>
      </c>
      <c r="B31" s="9">
        <f>SUM(B30:B30)</f>
        <v>55000</v>
      </c>
      <c r="C31" s="9">
        <f>SUM(C30:C30)</f>
        <v>55000</v>
      </c>
      <c r="D31" s="9">
        <v>35000</v>
      </c>
      <c r="E31" s="9">
        <v>35000</v>
      </c>
      <c r="F31" s="21"/>
    </row>
    <row r="32" spans="1:6" ht="15.75" hidden="1" x14ac:dyDescent="0.25">
      <c r="A32" s="8" t="s">
        <v>67</v>
      </c>
      <c r="B32" s="9">
        <v>20000</v>
      </c>
      <c r="C32" s="9">
        <v>20000</v>
      </c>
      <c r="D32" s="9"/>
      <c r="E32" s="9"/>
      <c r="F32" s="21"/>
    </row>
    <row r="33" spans="1:6" ht="15.75" hidden="1" x14ac:dyDescent="0.25">
      <c r="A33" s="8" t="s">
        <v>75</v>
      </c>
      <c r="B33" s="9">
        <v>920200</v>
      </c>
      <c r="C33" s="9">
        <v>940200</v>
      </c>
      <c r="D33" s="9"/>
      <c r="E33" s="9"/>
      <c r="F33" s="22"/>
    </row>
    <row r="34" spans="1:6" ht="15.75" x14ac:dyDescent="0.25">
      <c r="A34" s="8" t="s">
        <v>140</v>
      </c>
      <c r="B34" s="9">
        <f>SUM(B32:B33)</f>
        <v>940200</v>
      </c>
      <c r="C34" s="9">
        <f>SUM(C32:C33)</f>
        <v>960200</v>
      </c>
      <c r="D34" s="9">
        <v>957000</v>
      </c>
      <c r="E34" s="9">
        <v>957000</v>
      </c>
      <c r="F34" s="21"/>
    </row>
    <row r="35" spans="1:6" ht="15.75" hidden="1" x14ac:dyDescent="0.25">
      <c r="A35" s="8" t="s">
        <v>76</v>
      </c>
      <c r="B35" s="9">
        <v>0</v>
      </c>
      <c r="C35" s="9">
        <v>0</v>
      </c>
      <c r="D35" s="9"/>
      <c r="E35" s="9"/>
      <c r="F35" s="21"/>
    </row>
    <row r="36" spans="1:6" ht="15.75" hidden="1" x14ac:dyDescent="0.25">
      <c r="A36" s="8" t="s">
        <v>66</v>
      </c>
      <c r="B36" s="9">
        <v>60000</v>
      </c>
      <c r="C36" s="9">
        <v>65000</v>
      </c>
      <c r="D36" s="9"/>
      <c r="E36" s="9"/>
      <c r="F36" s="21"/>
    </row>
    <row r="37" spans="1:6" ht="15.75" hidden="1" x14ac:dyDescent="0.25">
      <c r="A37" s="8" t="s">
        <v>67</v>
      </c>
      <c r="B37" s="9">
        <v>200000</v>
      </c>
      <c r="C37" s="9">
        <v>200000</v>
      </c>
      <c r="D37" s="9"/>
      <c r="E37" s="9"/>
      <c r="F37" s="21"/>
    </row>
    <row r="38" spans="1:6" ht="15.75" hidden="1" x14ac:dyDescent="0.25">
      <c r="A38" s="8" t="s">
        <v>75</v>
      </c>
      <c r="B38" s="9">
        <v>2079000</v>
      </c>
      <c r="C38" s="9">
        <v>2111000</v>
      </c>
      <c r="D38" s="9"/>
      <c r="E38" s="9"/>
      <c r="F38" s="22"/>
    </row>
    <row r="39" spans="1:6" ht="15.75" hidden="1" x14ac:dyDescent="0.25">
      <c r="A39" s="8" t="s">
        <v>77</v>
      </c>
      <c r="B39" s="9">
        <v>0</v>
      </c>
      <c r="C39" s="9">
        <v>100963.2</v>
      </c>
      <c r="D39" s="9"/>
      <c r="E39" s="9"/>
      <c r="F39" s="21"/>
    </row>
    <row r="40" spans="1:6" ht="15.75" hidden="1" x14ac:dyDescent="0.25">
      <c r="A40" s="8" t="s">
        <v>68</v>
      </c>
      <c r="B40" s="9">
        <v>250000</v>
      </c>
      <c r="C40" s="9">
        <v>250000</v>
      </c>
      <c r="D40" s="9"/>
      <c r="E40" s="9"/>
      <c r="F40" s="22"/>
    </row>
    <row r="41" spans="1:6" ht="15.75" hidden="1" x14ac:dyDescent="0.25">
      <c r="A41" s="8" t="s">
        <v>78</v>
      </c>
      <c r="B41" s="9">
        <v>110000</v>
      </c>
      <c r="C41" s="9">
        <v>110000</v>
      </c>
      <c r="D41" s="9"/>
      <c r="E41" s="9"/>
      <c r="F41" s="21"/>
    </row>
    <row r="42" spans="1:6" ht="15.75" x14ac:dyDescent="0.25">
      <c r="A42" s="8" t="s">
        <v>141</v>
      </c>
      <c r="B42" s="9">
        <f>SUM(B36:B41)</f>
        <v>2699000</v>
      </c>
      <c r="C42" s="9">
        <f>SUM(C36:C41)</f>
        <v>2836963.2</v>
      </c>
      <c r="D42" s="9">
        <v>3529000</v>
      </c>
      <c r="E42" s="9">
        <v>3529000</v>
      </c>
      <c r="F42" s="21"/>
    </row>
    <row r="43" spans="1:6" ht="15.75" hidden="1" x14ac:dyDescent="0.25">
      <c r="A43" s="8" t="s">
        <v>59</v>
      </c>
      <c r="B43" s="9">
        <v>36000</v>
      </c>
      <c r="C43" s="9">
        <v>36000</v>
      </c>
      <c r="D43" s="9"/>
      <c r="E43" s="9"/>
      <c r="F43" s="21"/>
    </row>
    <row r="44" spans="1:6" ht="15.75" hidden="1" x14ac:dyDescent="0.25">
      <c r="A44" s="8" t="s">
        <v>79</v>
      </c>
      <c r="B44" s="9">
        <v>10000</v>
      </c>
      <c r="C44" s="9">
        <v>10000</v>
      </c>
      <c r="D44" s="9"/>
      <c r="E44" s="9"/>
      <c r="F44" s="21"/>
    </row>
    <row r="45" spans="1:6" ht="15.75" hidden="1" x14ac:dyDescent="0.25">
      <c r="A45" s="8" t="s">
        <v>63</v>
      </c>
      <c r="B45" s="9">
        <v>2500</v>
      </c>
      <c r="C45" s="9">
        <v>2500</v>
      </c>
      <c r="D45" s="9"/>
      <c r="E45" s="9"/>
      <c r="F45" s="21"/>
    </row>
    <row r="46" spans="1:6" ht="15.75" hidden="1" x14ac:dyDescent="0.25">
      <c r="A46" s="8" t="s">
        <v>80</v>
      </c>
      <c r="B46" s="9">
        <v>1200</v>
      </c>
      <c r="C46" s="9">
        <v>1200</v>
      </c>
      <c r="D46" s="9"/>
      <c r="E46" s="9"/>
      <c r="F46" s="21"/>
    </row>
    <row r="47" spans="1:6" ht="15.75" hidden="1" x14ac:dyDescent="0.25">
      <c r="A47" s="8" t="s">
        <v>66</v>
      </c>
      <c r="B47" s="9">
        <v>300</v>
      </c>
      <c r="C47" s="9">
        <v>300</v>
      </c>
      <c r="D47" s="9"/>
      <c r="E47" s="9"/>
      <c r="F47" s="21"/>
    </row>
    <row r="48" spans="1:6" ht="15.75" hidden="1" x14ac:dyDescent="0.25">
      <c r="A48" s="8" t="s">
        <v>81</v>
      </c>
      <c r="B48" s="9">
        <v>500</v>
      </c>
      <c r="C48" s="9">
        <v>500</v>
      </c>
      <c r="D48" s="9"/>
      <c r="E48" s="9"/>
      <c r="F48" s="21"/>
    </row>
    <row r="49" spans="1:12" ht="15.75" x14ac:dyDescent="0.25">
      <c r="A49" s="8" t="s">
        <v>118</v>
      </c>
      <c r="B49" s="9">
        <f>SUM(B43:B48)</f>
        <v>50500</v>
      </c>
      <c r="C49" s="9">
        <f>SUM(C43:C48)</f>
        <v>50500</v>
      </c>
      <c r="D49" s="9">
        <v>51000</v>
      </c>
      <c r="E49" s="9">
        <v>51000</v>
      </c>
      <c r="F49" s="21"/>
    </row>
    <row r="50" spans="1:12" ht="15.75" hidden="1" x14ac:dyDescent="0.25">
      <c r="A50" s="8" t="s">
        <v>59</v>
      </c>
      <c r="B50" s="9">
        <v>15000</v>
      </c>
      <c r="C50" s="9">
        <v>15000</v>
      </c>
      <c r="D50" s="9"/>
      <c r="E50" s="9"/>
      <c r="F50" s="21"/>
    </row>
    <row r="51" spans="1:12" ht="15.75" hidden="1" x14ac:dyDescent="0.25">
      <c r="A51" s="8" t="s">
        <v>76</v>
      </c>
      <c r="B51" s="9">
        <v>0</v>
      </c>
      <c r="C51" s="9">
        <v>0</v>
      </c>
      <c r="D51" s="9"/>
      <c r="E51" s="9"/>
      <c r="F51" s="21"/>
    </row>
    <row r="52" spans="1:12" ht="15.75" hidden="1" x14ac:dyDescent="0.25">
      <c r="A52" s="8" t="s">
        <v>66</v>
      </c>
      <c r="B52" s="9">
        <v>67000</v>
      </c>
      <c r="C52" s="9">
        <v>67000</v>
      </c>
      <c r="D52" s="9"/>
      <c r="E52" s="9"/>
      <c r="F52" s="21"/>
    </row>
    <row r="53" spans="1:12" ht="15.75" x14ac:dyDescent="0.25">
      <c r="A53" s="8" t="s">
        <v>142</v>
      </c>
      <c r="B53" s="9">
        <f>SUM(B50:B52)</f>
        <v>82000</v>
      </c>
      <c r="C53" s="9">
        <f>SUM(C50:C52)</f>
        <v>82000</v>
      </c>
      <c r="D53" s="9">
        <v>82500</v>
      </c>
      <c r="E53" s="9">
        <v>82500</v>
      </c>
      <c r="F53" s="21"/>
    </row>
    <row r="54" spans="1:12" ht="15.75" hidden="1" x14ac:dyDescent="0.25">
      <c r="A54" s="8" t="s">
        <v>59</v>
      </c>
      <c r="B54" s="9">
        <v>52000</v>
      </c>
      <c r="C54" s="9">
        <v>52000</v>
      </c>
      <c r="D54" s="9"/>
      <c r="E54" s="9"/>
      <c r="F54" s="23"/>
    </row>
    <row r="55" spans="1:12" ht="15.75" hidden="1" x14ac:dyDescent="0.25">
      <c r="A55" s="8" t="s">
        <v>60</v>
      </c>
      <c r="B55" s="9">
        <v>12000</v>
      </c>
      <c r="C55" s="9">
        <v>12000</v>
      </c>
      <c r="D55" s="9"/>
      <c r="E55" s="9"/>
      <c r="F55" s="23"/>
    </row>
    <row r="56" spans="1:12" ht="15.75" hidden="1" x14ac:dyDescent="0.25">
      <c r="A56" s="8" t="s">
        <v>61</v>
      </c>
      <c r="B56" s="9">
        <v>5000</v>
      </c>
      <c r="C56" s="9">
        <v>5000</v>
      </c>
      <c r="D56" s="9"/>
      <c r="E56" s="9"/>
      <c r="F56" s="23"/>
    </row>
    <row r="57" spans="1:12" ht="15.75" hidden="1" x14ac:dyDescent="0.25">
      <c r="A57" s="8" t="s">
        <v>82</v>
      </c>
      <c r="B57" s="9">
        <v>5000</v>
      </c>
      <c r="C57" s="9">
        <v>5000</v>
      </c>
      <c r="D57" s="9"/>
      <c r="E57" s="9"/>
      <c r="F57" s="23"/>
    </row>
    <row r="58" spans="1:12" ht="15.75" hidden="1" x14ac:dyDescent="0.25">
      <c r="A58" s="8" t="s">
        <v>63</v>
      </c>
      <c r="B58" s="9">
        <v>4000</v>
      </c>
      <c r="C58" s="9">
        <v>4000</v>
      </c>
      <c r="D58" s="9"/>
      <c r="E58" s="9"/>
      <c r="F58" s="23"/>
    </row>
    <row r="59" spans="1:12" ht="15.75" hidden="1" x14ac:dyDescent="0.25">
      <c r="A59" s="8" t="s">
        <v>83</v>
      </c>
      <c r="B59" s="9">
        <v>1000</v>
      </c>
      <c r="C59" s="9">
        <v>1000</v>
      </c>
      <c r="D59" s="9"/>
      <c r="E59" s="9"/>
      <c r="F59" s="23"/>
    </row>
    <row r="60" spans="1:12" ht="15.75" hidden="1" x14ac:dyDescent="0.25">
      <c r="A60" s="8" t="s">
        <v>84</v>
      </c>
      <c r="B60" s="9">
        <v>90000</v>
      </c>
      <c r="C60" s="9">
        <v>90000</v>
      </c>
      <c r="D60" s="9"/>
      <c r="E60" s="9"/>
      <c r="F60" s="23"/>
    </row>
    <row r="61" spans="1:12" ht="15.75" hidden="1" x14ac:dyDescent="0.25">
      <c r="A61" s="8" t="s">
        <v>64</v>
      </c>
      <c r="B61" s="9">
        <v>500</v>
      </c>
      <c r="C61" s="9">
        <v>500</v>
      </c>
      <c r="D61" s="9"/>
      <c r="E61" s="9"/>
      <c r="F61" s="23"/>
    </row>
    <row r="62" spans="1:12" ht="15.75" hidden="1" x14ac:dyDescent="0.25">
      <c r="A62" s="8" t="s">
        <v>73</v>
      </c>
      <c r="B62" s="9">
        <v>10000</v>
      </c>
      <c r="C62" s="9">
        <v>10000</v>
      </c>
      <c r="D62" s="9"/>
      <c r="E62" s="9"/>
      <c r="F62" s="23"/>
    </row>
    <row r="63" spans="1:12" ht="15.75" hidden="1" x14ac:dyDescent="0.25">
      <c r="A63" s="8" t="s">
        <v>66</v>
      </c>
      <c r="B63" s="9">
        <v>80000</v>
      </c>
      <c r="C63" s="9">
        <v>80000</v>
      </c>
      <c r="D63" s="9"/>
      <c r="E63" s="9"/>
      <c r="F63" s="23"/>
    </row>
    <row r="64" spans="1:12" ht="15.75" hidden="1" x14ac:dyDescent="0.25">
      <c r="A64" s="8" t="s">
        <v>67</v>
      </c>
      <c r="B64" s="9">
        <v>100000</v>
      </c>
      <c r="C64" s="9">
        <v>100000</v>
      </c>
      <c r="D64" s="9"/>
      <c r="E64" s="9"/>
      <c r="F64" s="23"/>
      <c r="L64" s="11" t="s">
        <v>58</v>
      </c>
    </row>
    <row r="65" spans="1:6" ht="15.75" hidden="1" x14ac:dyDescent="0.25">
      <c r="A65" s="8" t="s">
        <v>85</v>
      </c>
      <c r="B65" s="9">
        <v>3000</v>
      </c>
      <c r="C65" s="9">
        <v>3000</v>
      </c>
      <c r="D65" s="9"/>
      <c r="E65" s="9"/>
      <c r="F65" s="23"/>
    </row>
    <row r="66" spans="1:6" ht="15.75" hidden="1" x14ac:dyDescent="0.25">
      <c r="A66" s="8" t="s">
        <v>86</v>
      </c>
      <c r="B66" s="9">
        <v>0</v>
      </c>
      <c r="C66" s="9">
        <v>0</v>
      </c>
      <c r="D66" s="9"/>
      <c r="E66" s="9"/>
      <c r="F66" s="23"/>
    </row>
    <row r="67" spans="1:6" ht="15.75" x14ac:dyDescent="0.25">
      <c r="A67" s="8" t="s">
        <v>119</v>
      </c>
      <c r="B67" s="9">
        <f>SUM(B54:B66)</f>
        <v>362500</v>
      </c>
      <c r="C67" s="9">
        <f>SUM(C54:C66)</f>
        <v>362500</v>
      </c>
      <c r="D67" s="9">
        <v>565500</v>
      </c>
      <c r="E67" s="9">
        <v>565500</v>
      </c>
      <c r="F67" s="23"/>
    </row>
    <row r="68" spans="1:6" ht="15.75" hidden="1" x14ac:dyDescent="0.25">
      <c r="A68" s="8" t="s">
        <v>66</v>
      </c>
      <c r="B68" s="9">
        <v>7750</v>
      </c>
      <c r="C68" s="9">
        <v>7750</v>
      </c>
      <c r="D68" s="9"/>
      <c r="E68" s="9"/>
      <c r="F68" s="23"/>
    </row>
    <row r="69" spans="1:6" ht="15.75" hidden="1" x14ac:dyDescent="0.25">
      <c r="A69" s="8" t="s">
        <v>67</v>
      </c>
      <c r="B69" s="9">
        <v>5000</v>
      </c>
      <c r="C69" s="9">
        <v>5000</v>
      </c>
      <c r="D69" s="9"/>
      <c r="E69" s="9"/>
      <c r="F69" s="23"/>
    </row>
    <row r="70" spans="1:6" ht="15.75" x14ac:dyDescent="0.25">
      <c r="A70" s="8" t="s">
        <v>120</v>
      </c>
      <c r="B70" s="9">
        <f>SUM(B68:B69)</f>
        <v>12750</v>
      </c>
      <c r="C70" s="9">
        <f>SUM(C68:C69)</f>
        <v>12750</v>
      </c>
      <c r="D70" s="9">
        <v>12750</v>
      </c>
      <c r="E70" s="9">
        <v>12750</v>
      </c>
      <c r="F70" s="23"/>
    </row>
    <row r="71" spans="1:6" ht="15.75" hidden="1" x14ac:dyDescent="0.25">
      <c r="A71" s="8" t="s">
        <v>59</v>
      </c>
      <c r="B71" s="9">
        <v>0</v>
      </c>
      <c r="C71" s="9">
        <v>0</v>
      </c>
      <c r="D71" s="9"/>
      <c r="E71" s="9"/>
      <c r="F71" s="23"/>
    </row>
    <row r="72" spans="1:6" ht="15.75" hidden="1" x14ac:dyDescent="0.25">
      <c r="A72" s="8" t="s">
        <v>62</v>
      </c>
      <c r="B72" s="9">
        <v>0</v>
      </c>
      <c r="C72" s="9">
        <v>0</v>
      </c>
      <c r="D72" s="9"/>
      <c r="E72" s="9"/>
      <c r="F72" s="23"/>
    </row>
    <row r="73" spans="1:6" ht="15.75" hidden="1" x14ac:dyDescent="0.25">
      <c r="A73" s="8" t="s">
        <v>83</v>
      </c>
      <c r="B73" s="9">
        <v>0</v>
      </c>
      <c r="C73" s="9">
        <v>0</v>
      </c>
      <c r="D73" s="9"/>
      <c r="E73" s="9"/>
      <c r="F73" s="23"/>
    </row>
    <row r="74" spans="1:6" ht="15.75" hidden="1" x14ac:dyDescent="0.25">
      <c r="A74" s="8" t="s">
        <v>87</v>
      </c>
      <c r="B74" s="9">
        <v>0</v>
      </c>
      <c r="C74" s="9">
        <v>0</v>
      </c>
      <c r="D74" s="9"/>
      <c r="E74" s="9"/>
      <c r="F74" s="23"/>
    </row>
    <row r="75" spans="1:6" ht="15.75" hidden="1" x14ac:dyDescent="0.25">
      <c r="A75" s="8" t="s">
        <v>84</v>
      </c>
      <c r="B75" s="9">
        <v>0</v>
      </c>
      <c r="C75" s="9">
        <v>0</v>
      </c>
      <c r="D75" s="9"/>
      <c r="E75" s="9"/>
      <c r="F75" s="23"/>
    </row>
    <row r="76" spans="1:6" ht="15.75" hidden="1" x14ac:dyDescent="0.25">
      <c r="A76" s="8" t="s">
        <v>66</v>
      </c>
      <c r="B76" s="9">
        <v>0</v>
      </c>
      <c r="C76" s="9">
        <v>0</v>
      </c>
      <c r="D76" s="9"/>
      <c r="E76" s="9"/>
      <c r="F76" s="23"/>
    </row>
    <row r="77" spans="1:6" ht="15.75" hidden="1" x14ac:dyDescent="0.25">
      <c r="A77" s="8" t="s">
        <v>68</v>
      </c>
      <c r="B77" s="9">
        <v>23000000</v>
      </c>
      <c r="C77" s="9">
        <v>23070000</v>
      </c>
      <c r="D77" s="9"/>
      <c r="E77" s="9"/>
      <c r="F77" s="23"/>
    </row>
    <row r="78" spans="1:6" ht="15.75" x14ac:dyDescent="0.25">
      <c r="A78" s="8" t="s">
        <v>143</v>
      </c>
      <c r="B78" s="9">
        <f>SUM(B71:B77)</f>
        <v>23000000</v>
      </c>
      <c r="C78" s="9">
        <f>SUM(C71:C77)</f>
        <v>23070000</v>
      </c>
      <c r="D78" s="9">
        <v>13920000</v>
      </c>
      <c r="E78" s="19">
        <v>13920000</v>
      </c>
      <c r="F78" s="23"/>
    </row>
    <row r="79" spans="1:6" ht="15.75" hidden="1" x14ac:dyDescent="0.25">
      <c r="A79" s="8" t="s">
        <v>63</v>
      </c>
      <c r="B79" s="9">
        <v>5000</v>
      </c>
      <c r="C79" s="9">
        <v>5000</v>
      </c>
      <c r="D79" s="9"/>
      <c r="E79" s="9"/>
      <c r="F79" s="23"/>
    </row>
    <row r="80" spans="1:6" ht="15.75" hidden="1" x14ac:dyDescent="0.25">
      <c r="A80" s="8" t="s">
        <v>86</v>
      </c>
      <c r="B80" s="9">
        <v>15000</v>
      </c>
      <c r="C80" s="9">
        <v>15000</v>
      </c>
      <c r="D80" s="9"/>
      <c r="E80" s="9"/>
      <c r="F80" s="23"/>
    </row>
    <row r="81" spans="1:8" ht="15.75" x14ac:dyDescent="0.25">
      <c r="A81" s="8" t="s">
        <v>144</v>
      </c>
      <c r="B81" s="9">
        <f>SUM(B79:B80)</f>
        <v>20000</v>
      </c>
      <c r="C81" s="9">
        <f>SUM(C79:C80)</f>
        <v>20000</v>
      </c>
      <c r="D81" s="9">
        <v>20000</v>
      </c>
      <c r="E81" s="9">
        <v>20000</v>
      </c>
      <c r="F81" s="23"/>
    </row>
    <row r="82" spans="1:8" ht="15.75" hidden="1" x14ac:dyDescent="0.25">
      <c r="A82" s="8" t="s">
        <v>63</v>
      </c>
      <c r="B82" s="9">
        <v>5000</v>
      </c>
      <c r="C82" s="9">
        <v>5000</v>
      </c>
      <c r="D82" s="9"/>
      <c r="E82" s="9"/>
      <c r="F82" s="23"/>
    </row>
    <row r="83" spans="1:8" ht="15.75" hidden="1" x14ac:dyDescent="0.25">
      <c r="A83" s="8" t="s">
        <v>74</v>
      </c>
      <c r="B83" s="9">
        <v>461000</v>
      </c>
      <c r="C83" s="9">
        <v>461000</v>
      </c>
      <c r="D83" s="9"/>
      <c r="E83" s="9"/>
      <c r="F83" s="24"/>
    </row>
    <row r="84" spans="1:8" ht="15.75" x14ac:dyDescent="0.25">
      <c r="A84" s="8" t="s">
        <v>145</v>
      </c>
      <c r="B84" s="9">
        <f>SUM(B82:B83)</f>
        <v>466000</v>
      </c>
      <c r="C84" s="9">
        <f>SUM(C82:C83)</f>
        <v>466000</v>
      </c>
      <c r="D84" s="9">
        <v>409000</v>
      </c>
      <c r="E84" s="16">
        <v>414000</v>
      </c>
      <c r="F84" s="23" t="s">
        <v>172</v>
      </c>
    </row>
    <row r="85" spans="1:8" ht="15.75" hidden="1" x14ac:dyDescent="0.25">
      <c r="A85" s="8" t="s">
        <v>76</v>
      </c>
      <c r="B85" s="9">
        <v>0</v>
      </c>
      <c r="C85" s="9">
        <v>0</v>
      </c>
      <c r="D85" s="9"/>
      <c r="E85" s="9"/>
      <c r="F85" s="23"/>
      <c r="H85" s="1" t="s">
        <v>53</v>
      </c>
    </row>
    <row r="86" spans="1:8" ht="15.75" hidden="1" x14ac:dyDescent="0.25">
      <c r="A86" s="8" t="s">
        <v>66</v>
      </c>
      <c r="B86" s="9">
        <v>2000</v>
      </c>
      <c r="C86" s="9">
        <v>2000</v>
      </c>
      <c r="D86" s="9"/>
      <c r="E86" s="9"/>
      <c r="F86" s="23"/>
    </row>
    <row r="87" spans="1:8" ht="15.75" hidden="1" x14ac:dyDescent="0.25">
      <c r="A87" s="8" t="s">
        <v>67</v>
      </c>
      <c r="B87" s="9">
        <v>10000</v>
      </c>
      <c r="C87" s="9">
        <v>10000</v>
      </c>
      <c r="D87" s="9"/>
      <c r="E87" s="9"/>
      <c r="F87" s="23"/>
    </row>
    <row r="88" spans="1:8" ht="15.75" hidden="1" x14ac:dyDescent="0.25">
      <c r="A88" s="8" t="s">
        <v>88</v>
      </c>
      <c r="B88" s="9">
        <v>0</v>
      </c>
      <c r="C88" s="9">
        <v>0</v>
      </c>
      <c r="D88" s="9"/>
      <c r="E88" s="9"/>
      <c r="F88" s="23"/>
    </row>
    <row r="89" spans="1:8" ht="15.75" hidden="1" x14ac:dyDescent="0.25">
      <c r="A89" s="8" t="s">
        <v>69</v>
      </c>
      <c r="B89" s="9">
        <v>100000</v>
      </c>
      <c r="C89" s="9">
        <v>100000</v>
      </c>
      <c r="D89" s="9"/>
      <c r="E89" s="9"/>
      <c r="F89" s="23"/>
    </row>
    <row r="90" spans="1:8" ht="15.75" x14ac:dyDescent="0.25">
      <c r="A90" s="8" t="s">
        <v>146</v>
      </c>
      <c r="B90" s="9">
        <f>SUM(B86:B89)</f>
        <v>112000</v>
      </c>
      <c r="C90" s="9">
        <f>SUM(C86:C89)</f>
        <v>112000</v>
      </c>
      <c r="D90" s="9">
        <v>62000</v>
      </c>
      <c r="E90" s="9">
        <v>62000</v>
      </c>
      <c r="F90" s="23"/>
    </row>
    <row r="91" spans="1:8" ht="15.75" hidden="1" x14ac:dyDescent="0.25">
      <c r="A91" s="8" t="s">
        <v>59</v>
      </c>
      <c r="B91" s="9">
        <v>5000</v>
      </c>
      <c r="C91" s="9">
        <v>5000</v>
      </c>
      <c r="D91" s="9"/>
      <c r="E91" s="9"/>
      <c r="F91" s="23"/>
    </row>
    <row r="92" spans="1:8" ht="15.75" hidden="1" x14ac:dyDescent="0.25">
      <c r="A92" s="8" t="s">
        <v>63</v>
      </c>
      <c r="B92" s="9">
        <v>50000</v>
      </c>
      <c r="C92" s="9">
        <v>50000</v>
      </c>
      <c r="D92" s="9"/>
      <c r="E92" s="9"/>
      <c r="F92" s="23"/>
    </row>
    <row r="93" spans="1:8" ht="15.75" hidden="1" x14ac:dyDescent="0.25">
      <c r="A93" s="8" t="s">
        <v>89</v>
      </c>
      <c r="B93" s="9">
        <v>0</v>
      </c>
      <c r="C93" s="9">
        <v>0</v>
      </c>
      <c r="D93" s="9"/>
      <c r="E93" s="9"/>
      <c r="F93" s="23"/>
    </row>
    <row r="94" spans="1:8" ht="15.75" hidden="1" x14ac:dyDescent="0.25">
      <c r="A94" s="8" t="s">
        <v>66</v>
      </c>
      <c r="B94" s="9">
        <v>190000</v>
      </c>
      <c r="C94" s="9">
        <v>190000</v>
      </c>
      <c r="D94" s="9"/>
      <c r="E94" s="9"/>
      <c r="F94" s="23"/>
    </row>
    <row r="95" spans="1:8" ht="15.75" hidden="1" x14ac:dyDescent="0.25">
      <c r="A95" s="8" t="s">
        <v>85</v>
      </c>
      <c r="B95" s="9">
        <v>10000</v>
      </c>
      <c r="C95" s="9">
        <v>10000</v>
      </c>
      <c r="D95" s="9"/>
      <c r="E95" s="9"/>
      <c r="F95" s="23"/>
    </row>
    <row r="96" spans="1:8" ht="15.75" hidden="1" x14ac:dyDescent="0.25">
      <c r="A96" s="8" t="s">
        <v>86</v>
      </c>
      <c r="B96" s="9">
        <v>1000</v>
      </c>
      <c r="C96" s="9">
        <v>1000</v>
      </c>
      <c r="D96" s="9"/>
      <c r="E96" s="9"/>
      <c r="F96" s="23"/>
    </row>
    <row r="97" spans="1:6" ht="15.75" hidden="1" x14ac:dyDescent="0.25">
      <c r="A97" s="8" t="s">
        <v>90</v>
      </c>
      <c r="B97" s="9">
        <v>10000</v>
      </c>
      <c r="C97" s="9">
        <v>10000</v>
      </c>
      <c r="D97" s="9"/>
      <c r="E97" s="9"/>
      <c r="F97" s="23"/>
    </row>
    <row r="98" spans="1:6" ht="15.75" hidden="1" x14ac:dyDescent="0.25">
      <c r="A98" s="8" t="s">
        <v>91</v>
      </c>
      <c r="B98" s="9">
        <v>0</v>
      </c>
      <c r="C98" s="9">
        <v>0</v>
      </c>
      <c r="D98" s="9"/>
      <c r="E98" s="9"/>
      <c r="F98" s="23"/>
    </row>
    <row r="99" spans="1:6" ht="15.75" x14ac:dyDescent="0.25">
      <c r="A99" s="8" t="s">
        <v>121</v>
      </c>
      <c r="B99" s="9">
        <f>SUM(B91:B98)</f>
        <v>266000</v>
      </c>
      <c r="C99" s="9">
        <f>SUM(C91:C98)</f>
        <v>266000</v>
      </c>
      <c r="D99" s="9">
        <v>376000</v>
      </c>
      <c r="E99" s="9">
        <v>376000</v>
      </c>
      <c r="F99" s="23"/>
    </row>
    <row r="100" spans="1:6" ht="15.75" hidden="1" x14ac:dyDescent="0.25">
      <c r="A100" s="8" t="s">
        <v>66</v>
      </c>
      <c r="B100" s="9">
        <v>15000</v>
      </c>
      <c r="C100" s="9">
        <v>15000</v>
      </c>
      <c r="D100" s="9"/>
      <c r="E100" s="9"/>
      <c r="F100" s="23"/>
    </row>
    <row r="101" spans="1:6" ht="15.75" hidden="1" x14ac:dyDescent="0.25">
      <c r="A101" s="8" t="s">
        <v>67</v>
      </c>
      <c r="B101" s="9">
        <v>30000</v>
      </c>
      <c r="C101" s="9">
        <v>30000</v>
      </c>
      <c r="D101" s="9"/>
      <c r="E101" s="9"/>
      <c r="F101" s="25"/>
    </row>
    <row r="102" spans="1:6" ht="15.75" hidden="1" x14ac:dyDescent="0.25">
      <c r="A102" s="8" t="s">
        <v>69</v>
      </c>
      <c r="B102" s="9">
        <v>0</v>
      </c>
      <c r="C102" s="9">
        <v>0</v>
      </c>
      <c r="D102" s="9"/>
      <c r="E102" s="9"/>
      <c r="F102" s="26"/>
    </row>
    <row r="103" spans="1:6" ht="15.75" x14ac:dyDescent="0.25">
      <c r="A103" s="8" t="s">
        <v>147</v>
      </c>
      <c r="B103" s="9">
        <f>SUM(B100:B102)</f>
        <v>45000</v>
      </c>
      <c r="C103" s="9">
        <f>SUM(C100:C102)</f>
        <v>45000</v>
      </c>
      <c r="D103" s="9">
        <v>215000</v>
      </c>
      <c r="E103" s="9">
        <v>215000</v>
      </c>
      <c r="F103" s="23"/>
    </row>
    <row r="104" spans="1:6" ht="15.75" hidden="1" x14ac:dyDescent="0.25">
      <c r="A104" s="8" t="s">
        <v>74</v>
      </c>
      <c r="B104" s="9">
        <v>5000</v>
      </c>
      <c r="C104" s="9">
        <v>0</v>
      </c>
      <c r="D104" s="9"/>
      <c r="E104" s="9"/>
      <c r="F104" s="23"/>
    </row>
    <row r="105" spans="1:6" ht="15.75" x14ac:dyDescent="0.25">
      <c r="A105" s="8" t="s">
        <v>148</v>
      </c>
      <c r="B105" s="9">
        <f>SUM(B104:B104)</f>
        <v>5000</v>
      </c>
      <c r="C105" s="9">
        <f>SUM(C104:C104)</f>
        <v>0</v>
      </c>
      <c r="D105" s="9">
        <v>0</v>
      </c>
      <c r="E105" s="9">
        <v>0</v>
      </c>
      <c r="F105" s="23"/>
    </row>
    <row r="106" spans="1:6" ht="15.75" hidden="1" x14ac:dyDescent="0.25">
      <c r="A106" s="8" t="s">
        <v>63</v>
      </c>
      <c r="B106" s="9">
        <v>30000</v>
      </c>
      <c r="C106" s="9">
        <v>30000</v>
      </c>
      <c r="D106" s="9"/>
      <c r="E106" s="9"/>
      <c r="F106" s="23"/>
    </row>
    <row r="107" spans="1:6" ht="15.75" hidden="1" x14ac:dyDescent="0.25">
      <c r="A107" s="8" t="s">
        <v>83</v>
      </c>
      <c r="B107" s="9">
        <v>100000</v>
      </c>
      <c r="C107" s="9">
        <v>100000</v>
      </c>
      <c r="D107" s="9"/>
      <c r="E107" s="9"/>
      <c r="F107" s="23"/>
    </row>
    <row r="108" spans="1:6" ht="15.75" hidden="1" x14ac:dyDescent="0.25">
      <c r="A108" s="8" t="s">
        <v>87</v>
      </c>
      <c r="B108" s="9">
        <v>150000</v>
      </c>
      <c r="C108" s="9">
        <v>150000</v>
      </c>
      <c r="D108" s="9"/>
      <c r="E108" s="9"/>
      <c r="F108" s="23"/>
    </row>
    <row r="109" spans="1:6" ht="15.75" hidden="1" x14ac:dyDescent="0.25">
      <c r="A109" s="8" t="s">
        <v>84</v>
      </c>
      <c r="B109" s="9">
        <v>25000</v>
      </c>
      <c r="C109" s="9">
        <v>25000</v>
      </c>
      <c r="D109" s="9"/>
      <c r="E109" s="9"/>
      <c r="F109" s="23"/>
    </row>
    <row r="110" spans="1:6" ht="15.75" hidden="1" x14ac:dyDescent="0.25">
      <c r="A110" s="8" t="s">
        <v>66</v>
      </c>
      <c r="B110" s="9">
        <v>10000</v>
      </c>
      <c r="C110" s="9">
        <v>10000</v>
      </c>
      <c r="D110" s="9"/>
      <c r="E110" s="9"/>
      <c r="F110" s="23"/>
    </row>
    <row r="111" spans="1:6" ht="15.75" hidden="1" x14ac:dyDescent="0.25">
      <c r="A111" s="8" t="s">
        <v>67</v>
      </c>
      <c r="B111" s="9">
        <v>300000</v>
      </c>
      <c r="C111" s="9">
        <v>300000</v>
      </c>
      <c r="D111" s="9"/>
      <c r="E111" s="9"/>
      <c r="F111" s="23"/>
    </row>
    <row r="112" spans="1:6" ht="15.75" x14ac:dyDescent="0.25">
      <c r="A112" s="8" t="s">
        <v>122</v>
      </c>
      <c r="B112" s="9">
        <f>SUM(B106:B111)</f>
        <v>615000</v>
      </c>
      <c r="C112" s="9">
        <f>SUM(C106:C111)</f>
        <v>615000</v>
      </c>
      <c r="D112" s="9">
        <v>650000</v>
      </c>
      <c r="E112" s="9">
        <v>650000</v>
      </c>
      <c r="F112" s="23"/>
    </row>
    <row r="113" spans="1:6" ht="15.75" hidden="1" x14ac:dyDescent="0.25">
      <c r="A113" s="8" t="s">
        <v>76</v>
      </c>
      <c r="B113" s="9">
        <v>0</v>
      </c>
      <c r="C113" s="9">
        <v>0</v>
      </c>
      <c r="D113" s="9"/>
      <c r="E113" s="9"/>
      <c r="F113" s="23"/>
    </row>
    <row r="114" spans="1:6" ht="15.75" hidden="1" x14ac:dyDescent="0.25">
      <c r="A114" s="8" t="s">
        <v>83</v>
      </c>
      <c r="B114" s="9">
        <v>20000</v>
      </c>
      <c r="C114" s="9">
        <v>20000</v>
      </c>
      <c r="D114" s="9"/>
      <c r="E114" s="9"/>
      <c r="F114" s="23"/>
    </row>
    <row r="115" spans="1:6" ht="15.75" hidden="1" x14ac:dyDescent="0.25">
      <c r="A115" s="8" t="s">
        <v>84</v>
      </c>
      <c r="B115" s="9">
        <v>200000</v>
      </c>
      <c r="C115" s="9">
        <v>200000</v>
      </c>
      <c r="D115" s="9"/>
      <c r="E115" s="9"/>
      <c r="F115" s="23"/>
    </row>
    <row r="116" spans="1:6" ht="15.75" hidden="1" x14ac:dyDescent="0.25">
      <c r="A116" s="8" t="s">
        <v>66</v>
      </c>
      <c r="B116" s="9">
        <v>20000</v>
      </c>
      <c r="C116" s="9">
        <v>20000</v>
      </c>
      <c r="D116" s="9"/>
      <c r="E116" s="9"/>
      <c r="F116" s="23"/>
    </row>
    <row r="117" spans="1:6" ht="15.75" hidden="1" x14ac:dyDescent="0.25">
      <c r="A117" s="8" t="s">
        <v>67</v>
      </c>
      <c r="B117" s="9">
        <v>20000</v>
      </c>
      <c r="C117" s="9">
        <v>20000</v>
      </c>
      <c r="D117" s="9"/>
      <c r="E117" s="9"/>
      <c r="F117" s="23"/>
    </row>
    <row r="118" spans="1:6" ht="15.75" hidden="1" x14ac:dyDescent="0.25">
      <c r="A118" s="8" t="s">
        <v>92</v>
      </c>
      <c r="B118" s="9">
        <v>0</v>
      </c>
      <c r="C118" s="9">
        <v>0</v>
      </c>
      <c r="D118" s="9"/>
      <c r="E118" s="9"/>
      <c r="F118" s="23"/>
    </row>
    <row r="119" spans="1:6" ht="15.75" x14ac:dyDescent="0.25">
      <c r="A119" s="8" t="s">
        <v>123</v>
      </c>
      <c r="B119" s="9">
        <f>SUM(B114:B117)</f>
        <v>260000</v>
      </c>
      <c r="C119" s="9">
        <f>SUM(C114:C117)</f>
        <v>260000</v>
      </c>
      <c r="D119" s="9">
        <v>260000</v>
      </c>
      <c r="E119" s="9">
        <v>260000</v>
      </c>
      <c r="F119" s="23"/>
    </row>
    <row r="120" spans="1:6" ht="15.75" hidden="1" x14ac:dyDescent="0.25">
      <c r="A120" s="8" t="s">
        <v>59</v>
      </c>
      <c r="B120" s="9">
        <v>60000</v>
      </c>
      <c r="C120" s="9">
        <v>60000</v>
      </c>
      <c r="D120" s="9"/>
      <c r="E120" s="9"/>
      <c r="F120" s="23"/>
    </row>
    <row r="121" spans="1:6" ht="15.75" hidden="1" x14ac:dyDescent="0.25">
      <c r="A121" s="8" t="s">
        <v>63</v>
      </c>
      <c r="B121" s="9">
        <v>60000</v>
      </c>
      <c r="C121" s="9">
        <v>60000</v>
      </c>
      <c r="D121" s="9"/>
      <c r="E121" s="9"/>
      <c r="F121" s="23"/>
    </row>
    <row r="122" spans="1:6" ht="15.75" hidden="1" x14ac:dyDescent="0.25">
      <c r="A122" s="8" t="s">
        <v>84</v>
      </c>
      <c r="B122" s="9">
        <v>200000</v>
      </c>
      <c r="C122" s="9">
        <v>200000</v>
      </c>
      <c r="D122" s="9"/>
      <c r="E122" s="9"/>
      <c r="F122" s="23"/>
    </row>
    <row r="123" spans="1:6" ht="15.75" hidden="1" x14ac:dyDescent="0.25">
      <c r="A123" s="8" t="s">
        <v>66</v>
      </c>
      <c r="B123" s="9">
        <v>30000</v>
      </c>
      <c r="C123" s="9">
        <v>30000</v>
      </c>
      <c r="D123" s="9"/>
      <c r="E123" s="9"/>
      <c r="F123" s="23"/>
    </row>
    <row r="124" spans="1:6" ht="15.75" hidden="1" x14ac:dyDescent="0.25">
      <c r="A124" s="8" t="s">
        <v>67</v>
      </c>
      <c r="B124" s="9">
        <v>10000</v>
      </c>
      <c r="C124" s="9">
        <v>10000</v>
      </c>
      <c r="D124" s="9"/>
      <c r="E124" s="9"/>
      <c r="F124" s="23"/>
    </row>
    <row r="125" spans="1:6" ht="15.75" hidden="1" x14ac:dyDescent="0.25">
      <c r="A125" s="8" t="s">
        <v>68</v>
      </c>
      <c r="B125" s="9">
        <v>100000</v>
      </c>
      <c r="C125" s="9">
        <v>100000</v>
      </c>
      <c r="D125" s="9"/>
      <c r="E125" s="9"/>
      <c r="F125" s="23"/>
    </row>
    <row r="126" spans="1:6" ht="15.75" x14ac:dyDescent="0.25">
      <c r="A126" s="8" t="s">
        <v>149</v>
      </c>
      <c r="B126" s="9">
        <f>SUM(B120:B125)</f>
        <v>460000</v>
      </c>
      <c r="C126" s="9">
        <f>SUM(C120:C125)</f>
        <v>460000</v>
      </c>
      <c r="D126" s="9">
        <v>460000</v>
      </c>
      <c r="E126" s="9">
        <v>460000</v>
      </c>
      <c r="F126" s="23"/>
    </row>
    <row r="127" spans="1:6" ht="15.75" hidden="1" x14ac:dyDescent="0.25">
      <c r="A127" s="8" t="s">
        <v>63</v>
      </c>
      <c r="B127" s="9">
        <v>6000</v>
      </c>
      <c r="C127" s="9">
        <v>17000</v>
      </c>
      <c r="D127" s="9"/>
      <c r="E127" s="9"/>
      <c r="F127" s="23"/>
    </row>
    <row r="128" spans="1:6" ht="15.75" hidden="1" x14ac:dyDescent="0.25">
      <c r="A128" s="8" t="s">
        <v>66</v>
      </c>
      <c r="B128" s="9">
        <v>30000</v>
      </c>
      <c r="C128" s="9">
        <v>30000</v>
      </c>
      <c r="D128" s="9"/>
      <c r="E128" s="9"/>
      <c r="F128" s="23"/>
    </row>
    <row r="129" spans="1:6" ht="15.75" hidden="1" x14ac:dyDescent="0.25">
      <c r="A129" s="8" t="s">
        <v>67</v>
      </c>
      <c r="B129" s="9">
        <v>20000</v>
      </c>
      <c r="C129" s="9">
        <v>43000</v>
      </c>
      <c r="D129" s="9"/>
      <c r="E129" s="9"/>
      <c r="F129" s="23"/>
    </row>
    <row r="130" spans="1:6" ht="15.75" x14ac:dyDescent="0.25">
      <c r="A130" s="8" t="s">
        <v>124</v>
      </c>
      <c r="B130" s="9">
        <f>SUM(B127:B129)</f>
        <v>56000</v>
      </c>
      <c r="C130" s="9">
        <f>SUM(C127:C129)</f>
        <v>90000</v>
      </c>
      <c r="D130" s="9">
        <v>225000</v>
      </c>
      <c r="E130" s="9">
        <v>225000</v>
      </c>
      <c r="F130" s="23"/>
    </row>
    <row r="131" spans="1:6" ht="15.75" hidden="1" x14ac:dyDescent="0.25">
      <c r="A131" s="8" t="s">
        <v>59</v>
      </c>
      <c r="B131" s="9">
        <v>100000</v>
      </c>
      <c r="C131" s="9">
        <v>100000</v>
      </c>
      <c r="D131" s="9"/>
      <c r="E131" s="9"/>
      <c r="F131" s="23"/>
    </row>
    <row r="132" spans="1:6" ht="15.75" hidden="1" x14ac:dyDescent="0.25">
      <c r="A132" s="8" t="s">
        <v>60</v>
      </c>
      <c r="B132" s="9">
        <v>25000</v>
      </c>
      <c r="C132" s="9">
        <v>25000</v>
      </c>
      <c r="D132" s="9"/>
      <c r="E132" s="9"/>
      <c r="F132" s="23"/>
    </row>
    <row r="133" spans="1:6" ht="15.75" hidden="1" x14ac:dyDescent="0.25">
      <c r="A133" s="8" t="s">
        <v>61</v>
      </c>
      <c r="B133" s="9">
        <v>10000</v>
      </c>
      <c r="C133" s="9">
        <v>10000</v>
      </c>
      <c r="D133" s="9"/>
      <c r="E133" s="9"/>
      <c r="F133" s="23"/>
    </row>
    <row r="134" spans="1:6" ht="15.75" hidden="1" x14ac:dyDescent="0.25">
      <c r="A134" s="8" t="s">
        <v>63</v>
      </c>
      <c r="B134" s="9">
        <v>3000</v>
      </c>
      <c r="C134" s="9">
        <v>3000</v>
      </c>
      <c r="D134" s="9"/>
      <c r="E134" s="9"/>
      <c r="F134" s="23"/>
    </row>
    <row r="135" spans="1:6" ht="15.75" hidden="1" x14ac:dyDescent="0.25">
      <c r="A135" s="8" t="s">
        <v>93</v>
      </c>
      <c r="B135" s="9">
        <v>60000</v>
      </c>
      <c r="C135" s="9">
        <v>60000</v>
      </c>
      <c r="D135" s="9"/>
      <c r="E135" s="9"/>
      <c r="F135" s="23"/>
    </row>
    <row r="136" spans="1:6" ht="15.75" hidden="1" x14ac:dyDescent="0.25">
      <c r="A136" s="8" t="s">
        <v>66</v>
      </c>
      <c r="B136" s="9">
        <v>30000</v>
      </c>
      <c r="C136" s="9">
        <v>30000</v>
      </c>
      <c r="D136" s="9"/>
      <c r="E136" s="9"/>
      <c r="F136" s="24"/>
    </row>
    <row r="137" spans="1:6" ht="15.75" hidden="1" x14ac:dyDescent="0.25">
      <c r="A137" s="8" t="s">
        <v>67</v>
      </c>
      <c r="B137" s="9">
        <v>5000</v>
      </c>
      <c r="C137" s="9">
        <v>5000</v>
      </c>
      <c r="D137" s="9"/>
      <c r="E137" s="9"/>
      <c r="F137" s="23"/>
    </row>
    <row r="138" spans="1:6" ht="15.75" hidden="1" x14ac:dyDescent="0.25">
      <c r="A138" s="8" t="s">
        <v>74</v>
      </c>
      <c r="B138" s="9">
        <v>17000</v>
      </c>
      <c r="C138" s="9">
        <v>19000</v>
      </c>
      <c r="D138" s="9"/>
      <c r="E138" s="9"/>
      <c r="F138" s="23"/>
    </row>
    <row r="139" spans="1:6" ht="15.75" hidden="1" x14ac:dyDescent="0.25">
      <c r="A139" s="8" t="s">
        <v>68</v>
      </c>
      <c r="B139" s="9">
        <v>0</v>
      </c>
      <c r="C139" s="9">
        <v>12100</v>
      </c>
      <c r="D139" s="9"/>
      <c r="E139" s="9"/>
      <c r="F139" s="23"/>
    </row>
    <row r="140" spans="1:6" ht="15.75" hidden="1" x14ac:dyDescent="0.25">
      <c r="A140" s="8" t="s">
        <v>94</v>
      </c>
      <c r="B140" s="9">
        <v>0</v>
      </c>
      <c r="C140" s="9">
        <v>1000</v>
      </c>
      <c r="D140" s="9"/>
      <c r="E140" s="9"/>
      <c r="F140" s="23"/>
    </row>
    <row r="141" spans="1:6" ht="15.75" x14ac:dyDescent="0.25">
      <c r="A141" s="8" t="s">
        <v>125</v>
      </c>
      <c r="B141" s="9">
        <f>SUM(B131:B140)</f>
        <v>250000</v>
      </c>
      <c r="C141" s="9">
        <f>SUM(C131:C140)</f>
        <v>265100</v>
      </c>
      <c r="D141" s="9">
        <v>1522000</v>
      </c>
      <c r="E141" s="16">
        <v>1622000</v>
      </c>
      <c r="F141" s="23" t="s">
        <v>171</v>
      </c>
    </row>
    <row r="142" spans="1:6" ht="15.75" hidden="1" x14ac:dyDescent="0.25">
      <c r="A142" s="8" t="s">
        <v>95</v>
      </c>
      <c r="B142" s="9">
        <v>2623</v>
      </c>
      <c r="C142" s="9">
        <v>2623</v>
      </c>
      <c r="D142" s="9"/>
      <c r="E142" s="9"/>
      <c r="F142" s="23"/>
    </row>
    <row r="143" spans="1:6" ht="15.75" x14ac:dyDescent="0.25">
      <c r="A143" s="8" t="s">
        <v>150</v>
      </c>
      <c r="B143" s="9">
        <f>SUM(B142:B142)</f>
        <v>2623</v>
      </c>
      <c r="C143" s="9">
        <f>SUM(C142:C142)</f>
        <v>2623</v>
      </c>
      <c r="D143" s="9">
        <v>2623</v>
      </c>
      <c r="E143" s="9">
        <v>2623</v>
      </c>
      <c r="F143" s="23"/>
    </row>
    <row r="144" spans="1:6" ht="15.75" hidden="1" x14ac:dyDescent="0.25">
      <c r="A144" s="8" t="s">
        <v>66</v>
      </c>
      <c r="B144" s="9">
        <v>30000</v>
      </c>
      <c r="C144" s="9">
        <v>30000</v>
      </c>
      <c r="D144" s="9"/>
      <c r="E144" s="9"/>
      <c r="F144" s="23"/>
    </row>
    <row r="145" spans="1:6" ht="15.75" x14ac:dyDescent="0.25">
      <c r="A145" s="8" t="s">
        <v>151</v>
      </c>
      <c r="B145" s="9">
        <f>SUM(B144:B144)</f>
        <v>30000</v>
      </c>
      <c r="C145" s="9">
        <f>SUM(C144:C144)</f>
        <v>30000</v>
      </c>
      <c r="D145" s="9">
        <v>30000</v>
      </c>
      <c r="E145" s="9">
        <v>30000</v>
      </c>
      <c r="F145" s="23"/>
    </row>
    <row r="146" spans="1:6" ht="15.75" hidden="1" x14ac:dyDescent="0.25">
      <c r="A146" s="8" t="s">
        <v>66</v>
      </c>
      <c r="B146" s="9">
        <v>885000</v>
      </c>
      <c r="C146" s="9">
        <v>885000</v>
      </c>
      <c r="D146" s="9"/>
      <c r="E146" s="9"/>
      <c r="F146" s="23"/>
    </row>
    <row r="147" spans="1:6" ht="15.75" x14ac:dyDescent="0.25">
      <c r="A147" s="8" t="s">
        <v>126</v>
      </c>
      <c r="B147" s="9">
        <f>SUM(B146:B146)</f>
        <v>885000</v>
      </c>
      <c r="C147" s="9">
        <f>SUM(C146:C146)</f>
        <v>885000</v>
      </c>
      <c r="D147" s="9">
        <v>1100000</v>
      </c>
      <c r="E147" s="9">
        <v>1100000</v>
      </c>
      <c r="F147" s="23"/>
    </row>
    <row r="148" spans="1:6" ht="15.75" hidden="1" x14ac:dyDescent="0.25">
      <c r="A148" s="8" t="s">
        <v>59</v>
      </c>
      <c r="B148" s="9">
        <v>4000</v>
      </c>
      <c r="C148" s="9">
        <v>10000</v>
      </c>
      <c r="D148" s="9"/>
      <c r="E148" s="9"/>
      <c r="F148" s="23"/>
    </row>
    <row r="149" spans="1:6" ht="15.75" hidden="1" x14ac:dyDescent="0.25">
      <c r="A149" s="8" t="s">
        <v>76</v>
      </c>
      <c r="B149" s="9">
        <v>0</v>
      </c>
      <c r="C149" s="9">
        <v>0</v>
      </c>
      <c r="D149" s="9"/>
      <c r="E149" s="9"/>
      <c r="F149" s="23"/>
    </row>
    <row r="150" spans="1:6" ht="15.75" hidden="1" x14ac:dyDescent="0.25">
      <c r="A150" s="8" t="s">
        <v>73</v>
      </c>
      <c r="B150" s="9">
        <v>34000</v>
      </c>
      <c r="C150" s="9">
        <v>34000</v>
      </c>
      <c r="D150" s="9"/>
      <c r="E150" s="9"/>
      <c r="F150" s="23"/>
    </row>
    <row r="151" spans="1:6" ht="15.75" hidden="1" x14ac:dyDescent="0.25">
      <c r="A151" s="8" t="s">
        <v>66</v>
      </c>
      <c r="B151" s="9">
        <v>250000</v>
      </c>
      <c r="C151" s="9">
        <v>250000</v>
      </c>
      <c r="D151" s="9"/>
      <c r="E151" s="9"/>
      <c r="F151" s="23"/>
    </row>
    <row r="152" spans="1:6" ht="15.75" hidden="1" x14ac:dyDescent="0.25">
      <c r="A152" s="8" t="s">
        <v>67</v>
      </c>
      <c r="B152" s="9">
        <v>0</v>
      </c>
      <c r="C152" s="9">
        <v>31000</v>
      </c>
      <c r="D152" s="9"/>
      <c r="E152" s="9"/>
      <c r="F152" s="23"/>
    </row>
    <row r="153" spans="1:6" ht="15.75" hidden="1" x14ac:dyDescent="0.25">
      <c r="A153" s="8" t="s">
        <v>68</v>
      </c>
      <c r="B153" s="9">
        <v>0</v>
      </c>
      <c r="C153" s="9">
        <v>18000</v>
      </c>
      <c r="D153" s="9"/>
      <c r="E153" s="9"/>
      <c r="F153" s="23"/>
    </row>
    <row r="154" spans="1:6" ht="15.75" hidden="1" x14ac:dyDescent="0.25">
      <c r="A154" s="8" t="s">
        <v>69</v>
      </c>
      <c r="B154" s="9">
        <v>0</v>
      </c>
      <c r="C154" s="9">
        <v>42000</v>
      </c>
      <c r="D154" s="9"/>
      <c r="E154" s="9"/>
      <c r="F154" s="23"/>
    </row>
    <row r="155" spans="1:6" ht="15.75" x14ac:dyDescent="0.25">
      <c r="A155" s="8" t="s">
        <v>127</v>
      </c>
      <c r="B155" s="9">
        <f>SUM(B148:B154)</f>
        <v>288000</v>
      </c>
      <c r="C155" s="9">
        <f>SUM(C148:C154)</f>
        <v>385000</v>
      </c>
      <c r="D155" s="9">
        <v>344000</v>
      </c>
      <c r="E155" s="16">
        <v>354000</v>
      </c>
      <c r="F155" s="23" t="s">
        <v>173</v>
      </c>
    </row>
    <row r="156" spans="1:6" ht="15.75" hidden="1" x14ac:dyDescent="0.25">
      <c r="A156" s="8" t="s">
        <v>73</v>
      </c>
      <c r="B156" s="9">
        <v>2600</v>
      </c>
      <c r="C156" s="9">
        <v>2600</v>
      </c>
      <c r="D156" s="9"/>
      <c r="E156" s="9"/>
      <c r="F156" s="23"/>
    </row>
    <row r="157" spans="1:6" ht="15.75" hidden="1" x14ac:dyDescent="0.25">
      <c r="A157" s="8" t="s">
        <v>66</v>
      </c>
      <c r="B157" s="9">
        <v>260000</v>
      </c>
      <c r="C157" s="9">
        <v>390000</v>
      </c>
      <c r="D157" s="9"/>
      <c r="E157" s="9"/>
      <c r="F157" s="23"/>
    </row>
    <row r="158" spans="1:6" ht="15.75" hidden="1" x14ac:dyDescent="0.25">
      <c r="A158" s="8" t="s">
        <v>88</v>
      </c>
      <c r="B158" s="9">
        <v>0</v>
      </c>
      <c r="C158" s="9">
        <v>0</v>
      </c>
      <c r="D158" s="9"/>
      <c r="E158" s="9"/>
      <c r="F158" s="23"/>
    </row>
    <row r="159" spans="1:6" ht="15.75" x14ac:dyDescent="0.25">
      <c r="A159" s="8" t="s">
        <v>128</v>
      </c>
      <c r="B159" s="9">
        <f>SUM(B156:B158)</f>
        <v>262600</v>
      </c>
      <c r="C159" s="9">
        <f>SUM(C156:C158)</f>
        <v>392600</v>
      </c>
      <c r="D159" s="9">
        <v>529600</v>
      </c>
      <c r="E159" s="9">
        <v>529600</v>
      </c>
      <c r="F159" s="23"/>
    </row>
    <row r="160" spans="1:6" ht="15.75" hidden="1" x14ac:dyDescent="0.25">
      <c r="A160" s="8" t="s">
        <v>70</v>
      </c>
      <c r="B160" s="9">
        <v>210000</v>
      </c>
      <c r="C160" s="9">
        <v>410000</v>
      </c>
      <c r="D160" s="9"/>
      <c r="E160" s="9"/>
      <c r="F160" s="23"/>
    </row>
    <row r="161" spans="1:6" ht="15.75" hidden="1" x14ac:dyDescent="0.25">
      <c r="A161" s="8" t="s">
        <v>59</v>
      </c>
      <c r="B161" s="9">
        <v>40000</v>
      </c>
      <c r="C161" s="9">
        <v>40000</v>
      </c>
      <c r="D161" s="9"/>
      <c r="E161" s="9"/>
      <c r="F161" s="23"/>
    </row>
    <row r="162" spans="1:6" ht="15.75" hidden="1" x14ac:dyDescent="0.25">
      <c r="A162" s="8" t="s">
        <v>60</v>
      </c>
      <c r="B162" s="9">
        <v>50000</v>
      </c>
      <c r="C162" s="9">
        <v>100000</v>
      </c>
      <c r="D162" s="9"/>
      <c r="E162" s="9"/>
      <c r="F162" s="23"/>
    </row>
    <row r="163" spans="1:6" ht="15.75" hidden="1" x14ac:dyDescent="0.25">
      <c r="A163" s="8" t="s">
        <v>61</v>
      </c>
      <c r="B163" s="9">
        <v>19000</v>
      </c>
      <c r="C163" s="9">
        <v>37000</v>
      </c>
      <c r="D163" s="9"/>
      <c r="E163" s="9"/>
      <c r="F163" s="23"/>
    </row>
    <row r="164" spans="1:6" ht="15.75" hidden="1" x14ac:dyDescent="0.25">
      <c r="A164" s="8" t="s">
        <v>96</v>
      </c>
      <c r="B164" s="9">
        <v>4000</v>
      </c>
      <c r="C164" s="9">
        <v>4000</v>
      </c>
      <c r="D164" s="9"/>
      <c r="E164" s="9"/>
      <c r="F164" s="23"/>
    </row>
    <row r="165" spans="1:6" ht="15.75" hidden="1" x14ac:dyDescent="0.25">
      <c r="A165" s="8" t="s">
        <v>62</v>
      </c>
      <c r="B165" s="9">
        <v>20000</v>
      </c>
      <c r="C165" s="9">
        <v>20000</v>
      </c>
      <c r="D165" s="9"/>
      <c r="E165" s="9"/>
      <c r="F165" s="23"/>
    </row>
    <row r="166" spans="1:6" ht="15.75" hidden="1" x14ac:dyDescent="0.25">
      <c r="A166" s="8" t="s">
        <v>63</v>
      </c>
      <c r="B166" s="9">
        <v>100000</v>
      </c>
      <c r="C166" s="9">
        <v>89000</v>
      </c>
      <c r="D166" s="9"/>
      <c r="E166" s="9"/>
      <c r="F166" s="23"/>
    </row>
    <row r="167" spans="1:6" ht="15.75" hidden="1" x14ac:dyDescent="0.25">
      <c r="A167" s="8" t="s">
        <v>64</v>
      </c>
      <c r="B167" s="9">
        <v>40000</v>
      </c>
      <c r="C167" s="9">
        <v>40000</v>
      </c>
      <c r="D167" s="9"/>
      <c r="E167" s="9"/>
      <c r="F167" s="23"/>
    </row>
    <row r="168" spans="1:6" ht="15.75" hidden="1" x14ac:dyDescent="0.25">
      <c r="A168" s="8" t="s">
        <v>65</v>
      </c>
      <c r="B168" s="9">
        <v>7000</v>
      </c>
      <c r="C168" s="9">
        <v>7000</v>
      </c>
      <c r="D168" s="9"/>
      <c r="E168" s="9"/>
      <c r="F168" s="23"/>
    </row>
    <row r="169" spans="1:6" ht="15.75" hidden="1" x14ac:dyDescent="0.25">
      <c r="A169" s="8" t="s">
        <v>66</v>
      </c>
      <c r="B169" s="9">
        <v>50000</v>
      </c>
      <c r="C169" s="9">
        <v>50000</v>
      </c>
      <c r="D169" s="9"/>
      <c r="E169" s="9"/>
      <c r="F169" s="23"/>
    </row>
    <row r="170" spans="1:6" ht="15.75" hidden="1" x14ac:dyDescent="0.25">
      <c r="A170" s="8" t="s">
        <v>67</v>
      </c>
      <c r="B170" s="9">
        <v>40000</v>
      </c>
      <c r="C170" s="9">
        <v>40000</v>
      </c>
      <c r="D170" s="9"/>
      <c r="E170" s="9"/>
      <c r="F170" s="23"/>
    </row>
    <row r="171" spans="1:6" ht="15.75" x14ac:dyDescent="0.25">
      <c r="A171" s="8" t="s">
        <v>129</v>
      </c>
      <c r="B171" s="9">
        <f>SUM(B160:B170)</f>
        <v>580000</v>
      </c>
      <c r="C171" s="9">
        <f>SUM(C160:C170)</f>
        <v>837000</v>
      </c>
      <c r="D171" s="9">
        <v>849000</v>
      </c>
      <c r="E171" s="16">
        <v>945000</v>
      </c>
      <c r="F171" s="23" t="s">
        <v>168</v>
      </c>
    </row>
    <row r="172" spans="1:6" ht="15.75" hidden="1" x14ac:dyDescent="0.25">
      <c r="A172" s="8" t="s">
        <v>97</v>
      </c>
      <c r="B172" s="9">
        <v>5000</v>
      </c>
      <c r="C172" s="9">
        <v>5000</v>
      </c>
      <c r="D172" s="9"/>
      <c r="E172" s="9"/>
      <c r="F172" s="23"/>
    </row>
    <row r="173" spans="1:6" ht="15.75" hidden="1" x14ac:dyDescent="0.25">
      <c r="A173" s="8" t="s">
        <v>74</v>
      </c>
      <c r="B173" s="9">
        <v>0</v>
      </c>
      <c r="C173" s="9">
        <v>3000</v>
      </c>
      <c r="D173" s="9"/>
      <c r="E173" s="9"/>
      <c r="F173" s="23"/>
    </row>
    <row r="174" spans="1:6" ht="15.75" x14ac:dyDescent="0.25">
      <c r="A174" s="8" t="s">
        <v>152</v>
      </c>
      <c r="B174" s="9">
        <f>SUM(B172:B173)</f>
        <v>5000</v>
      </c>
      <c r="C174" s="9">
        <f>SUM(C172:C173)</f>
        <v>8000</v>
      </c>
      <c r="D174" s="9">
        <v>5000</v>
      </c>
      <c r="E174" s="9">
        <v>5000</v>
      </c>
      <c r="F174" s="23"/>
    </row>
    <row r="175" spans="1:6" ht="15.75" hidden="1" x14ac:dyDescent="0.25">
      <c r="A175" s="8" t="s">
        <v>98</v>
      </c>
      <c r="B175" s="9">
        <v>10000</v>
      </c>
      <c r="C175" s="9">
        <v>10000</v>
      </c>
      <c r="D175" s="9"/>
      <c r="E175" s="9"/>
      <c r="F175" s="23"/>
    </row>
    <row r="176" spans="1:6" ht="15.75" x14ac:dyDescent="0.25">
      <c r="A176" s="8" t="s">
        <v>153</v>
      </c>
      <c r="B176" s="9">
        <f>SUM(B175:B175)</f>
        <v>10000</v>
      </c>
      <c r="C176" s="9">
        <f>SUM(C175:C175)</f>
        <v>10000</v>
      </c>
      <c r="D176" s="9">
        <v>10000</v>
      </c>
      <c r="E176" s="9">
        <v>10000</v>
      </c>
      <c r="F176" s="23"/>
    </row>
    <row r="177" spans="1:6" ht="15.75" hidden="1" x14ac:dyDescent="0.25">
      <c r="A177" s="8" t="s">
        <v>63</v>
      </c>
      <c r="B177" s="9">
        <v>1000</v>
      </c>
      <c r="C177" s="9">
        <v>1000</v>
      </c>
      <c r="D177" s="9"/>
      <c r="E177" s="9"/>
      <c r="F177" s="23"/>
    </row>
    <row r="178" spans="1:6" ht="15.75" hidden="1" x14ac:dyDescent="0.25">
      <c r="A178" s="8" t="s">
        <v>83</v>
      </c>
      <c r="B178" s="9">
        <v>55000</v>
      </c>
      <c r="C178" s="9">
        <v>55000</v>
      </c>
      <c r="D178" s="9"/>
      <c r="E178" s="9"/>
      <c r="F178" s="23"/>
    </row>
    <row r="179" spans="1:6" ht="15.75" hidden="1" x14ac:dyDescent="0.25">
      <c r="A179" s="8" t="s">
        <v>87</v>
      </c>
      <c r="B179" s="9">
        <v>150000</v>
      </c>
      <c r="C179" s="9">
        <v>150000</v>
      </c>
      <c r="D179" s="9"/>
      <c r="E179" s="9"/>
      <c r="F179" s="23"/>
    </row>
    <row r="180" spans="1:6" ht="15.75" hidden="1" x14ac:dyDescent="0.25">
      <c r="A180" s="8" t="s">
        <v>84</v>
      </c>
      <c r="B180" s="9">
        <v>90000</v>
      </c>
      <c r="C180" s="9">
        <v>90000</v>
      </c>
      <c r="D180" s="9"/>
      <c r="E180" s="9"/>
      <c r="F180" s="23"/>
    </row>
    <row r="181" spans="1:6" ht="15.75" hidden="1" x14ac:dyDescent="0.25">
      <c r="A181" s="8" t="s">
        <v>66</v>
      </c>
      <c r="B181" s="9">
        <v>40000</v>
      </c>
      <c r="C181" s="9">
        <v>40000</v>
      </c>
      <c r="D181" s="9"/>
      <c r="E181" s="9"/>
      <c r="F181" s="23"/>
    </row>
    <row r="182" spans="1:6" ht="15.75" hidden="1" x14ac:dyDescent="0.25">
      <c r="A182" s="8" t="s">
        <v>67</v>
      </c>
      <c r="B182" s="9">
        <v>50000</v>
      </c>
      <c r="C182" s="9">
        <v>50000</v>
      </c>
      <c r="D182" s="9"/>
      <c r="E182" s="9"/>
      <c r="F182" s="23"/>
    </row>
    <row r="183" spans="1:6" ht="15.75" hidden="1" x14ac:dyDescent="0.25">
      <c r="A183" s="8" t="s">
        <v>99</v>
      </c>
      <c r="B183" s="9">
        <v>200000</v>
      </c>
      <c r="C183" s="9">
        <v>226000</v>
      </c>
      <c r="D183" s="9"/>
      <c r="E183" s="9"/>
      <c r="F183" s="23"/>
    </row>
    <row r="184" spans="1:6" ht="15.75" x14ac:dyDescent="0.25">
      <c r="A184" s="8" t="s">
        <v>154</v>
      </c>
      <c r="B184" s="9">
        <f>SUM(B177:B183)</f>
        <v>586000</v>
      </c>
      <c r="C184" s="9">
        <f>SUM(C177:C183)</f>
        <v>612000</v>
      </c>
      <c r="D184" s="9">
        <v>596000</v>
      </c>
      <c r="E184" s="9">
        <v>596000</v>
      </c>
      <c r="F184" s="23"/>
    </row>
    <row r="185" spans="1:6" ht="15.75" hidden="1" x14ac:dyDescent="0.25">
      <c r="A185" s="8" t="s">
        <v>74</v>
      </c>
      <c r="B185" s="9">
        <v>0</v>
      </c>
      <c r="C185" s="9">
        <v>4000</v>
      </c>
      <c r="D185" s="9"/>
      <c r="E185" s="9"/>
      <c r="F185" s="23"/>
    </row>
    <row r="186" spans="1:6" ht="15.75" x14ac:dyDescent="0.25">
      <c r="A186" s="8" t="s">
        <v>155</v>
      </c>
      <c r="B186" s="9">
        <f>SUM(B185:B185)</f>
        <v>0</v>
      </c>
      <c r="C186" s="9">
        <f>SUM(C185:C185)</f>
        <v>4000</v>
      </c>
      <c r="D186" s="9">
        <v>4000</v>
      </c>
      <c r="E186" s="9">
        <v>4000</v>
      </c>
      <c r="F186" s="23"/>
    </row>
    <row r="187" spans="1:6" ht="15.75" hidden="1" x14ac:dyDescent="0.25">
      <c r="A187" s="8" t="s">
        <v>66</v>
      </c>
      <c r="B187" s="9">
        <v>0</v>
      </c>
      <c r="C187" s="9">
        <v>2000</v>
      </c>
      <c r="D187" s="9"/>
      <c r="E187" s="9"/>
      <c r="F187" s="23"/>
    </row>
    <row r="188" spans="1:6" ht="15.75" hidden="1" x14ac:dyDescent="0.25">
      <c r="A188" s="8" t="s">
        <v>100</v>
      </c>
      <c r="B188" s="9">
        <v>30000</v>
      </c>
      <c r="C188" s="9">
        <v>30000</v>
      </c>
      <c r="D188" s="9"/>
      <c r="E188" s="9"/>
      <c r="F188" s="23"/>
    </row>
    <row r="189" spans="1:6" ht="15.75" x14ac:dyDescent="0.25">
      <c r="A189" s="8" t="s">
        <v>156</v>
      </c>
      <c r="B189" s="9">
        <f>SUM(B187:B188)</f>
        <v>30000</v>
      </c>
      <c r="C189" s="9">
        <f>SUM(C187:C188)</f>
        <v>32000</v>
      </c>
      <c r="D189" s="9">
        <v>32000</v>
      </c>
      <c r="E189" s="9">
        <v>32000</v>
      </c>
      <c r="F189" s="23"/>
    </row>
    <row r="190" spans="1:6" ht="15.75" hidden="1" x14ac:dyDescent="0.25">
      <c r="A190" s="8" t="s">
        <v>96</v>
      </c>
      <c r="B190" s="9">
        <v>1000</v>
      </c>
      <c r="C190" s="9">
        <v>1000</v>
      </c>
      <c r="D190" s="9"/>
      <c r="E190" s="9"/>
      <c r="F190" s="23"/>
    </row>
    <row r="191" spans="1:6" ht="15.75" hidden="1" x14ac:dyDescent="0.25">
      <c r="A191" s="8" t="s">
        <v>62</v>
      </c>
      <c r="B191" s="9">
        <v>35000</v>
      </c>
      <c r="C191" s="9">
        <v>35000</v>
      </c>
      <c r="D191" s="9"/>
      <c r="E191" s="9"/>
      <c r="F191" s="23"/>
    </row>
    <row r="192" spans="1:6" ht="15.75" hidden="1" x14ac:dyDescent="0.25">
      <c r="A192" s="8" t="s">
        <v>63</v>
      </c>
      <c r="B192" s="9">
        <v>10000</v>
      </c>
      <c r="C192" s="9">
        <v>10000</v>
      </c>
      <c r="D192" s="9"/>
      <c r="E192" s="9"/>
      <c r="F192" s="23"/>
    </row>
    <row r="193" spans="1:6" ht="15.75" hidden="1" x14ac:dyDescent="0.25">
      <c r="A193" s="8" t="s">
        <v>83</v>
      </c>
      <c r="B193" s="9">
        <v>1000</v>
      </c>
      <c r="C193" s="9">
        <v>1000</v>
      </c>
      <c r="D193" s="9"/>
      <c r="E193" s="9"/>
      <c r="F193" s="23"/>
    </row>
    <row r="194" spans="1:6" ht="15.75" hidden="1" x14ac:dyDescent="0.25">
      <c r="A194" s="8" t="s">
        <v>87</v>
      </c>
      <c r="B194" s="9">
        <v>23000</v>
      </c>
      <c r="C194" s="9">
        <v>23000</v>
      </c>
      <c r="D194" s="9"/>
      <c r="E194" s="9"/>
      <c r="F194" s="23"/>
    </row>
    <row r="195" spans="1:6" ht="15.75" hidden="1" x14ac:dyDescent="0.25">
      <c r="A195" s="8" t="s">
        <v>84</v>
      </c>
      <c r="B195" s="9">
        <v>17000</v>
      </c>
      <c r="C195" s="9">
        <v>17000</v>
      </c>
      <c r="D195" s="9"/>
      <c r="E195" s="9"/>
      <c r="F195" s="23"/>
    </row>
    <row r="196" spans="1:6" ht="15.75" hidden="1" x14ac:dyDescent="0.25">
      <c r="A196" s="8" t="s">
        <v>64</v>
      </c>
      <c r="B196" s="9">
        <v>10000</v>
      </c>
      <c r="C196" s="9">
        <v>10000</v>
      </c>
      <c r="D196" s="9"/>
      <c r="E196" s="9"/>
      <c r="F196" s="23"/>
    </row>
    <row r="197" spans="1:6" ht="15.75" hidden="1" x14ac:dyDescent="0.25">
      <c r="A197" s="8" t="s">
        <v>65</v>
      </c>
      <c r="B197" s="9">
        <v>1500</v>
      </c>
      <c r="C197" s="9">
        <v>1500</v>
      </c>
      <c r="D197" s="9"/>
      <c r="E197" s="9"/>
      <c r="F197" s="23"/>
    </row>
    <row r="198" spans="1:6" ht="15.75" hidden="1" x14ac:dyDescent="0.25">
      <c r="A198" s="8" t="s">
        <v>101</v>
      </c>
      <c r="B198" s="9">
        <v>14000</v>
      </c>
      <c r="C198" s="9">
        <v>14000</v>
      </c>
      <c r="D198" s="9"/>
      <c r="E198" s="9"/>
      <c r="F198" s="23"/>
    </row>
    <row r="199" spans="1:6" ht="15.75" hidden="1" x14ac:dyDescent="0.25">
      <c r="A199" s="8" t="s">
        <v>66</v>
      </c>
      <c r="B199" s="9">
        <v>24000</v>
      </c>
      <c r="C199" s="9">
        <v>24000</v>
      </c>
      <c r="D199" s="9"/>
      <c r="E199" s="9"/>
      <c r="F199" s="23"/>
    </row>
    <row r="200" spans="1:6" ht="15.75" hidden="1" x14ac:dyDescent="0.25">
      <c r="A200" s="8" t="s">
        <v>67</v>
      </c>
      <c r="B200" s="9">
        <v>10000</v>
      </c>
      <c r="C200" s="9">
        <v>47000</v>
      </c>
      <c r="D200" s="9"/>
      <c r="E200" s="9"/>
      <c r="F200" s="23"/>
    </row>
    <row r="201" spans="1:6" ht="15.75" hidden="1" x14ac:dyDescent="0.25">
      <c r="A201" s="8" t="s">
        <v>68</v>
      </c>
      <c r="B201" s="9">
        <v>1100000</v>
      </c>
      <c r="C201" s="9">
        <v>3097000</v>
      </c>
      <c r="D201" s="9"/>
      <c r="E201" s="9"/>
      <c r="F201" s="23"/>
    </row>
    <row r="202" spans="1:6" ht="15.75" hidden="1" x14ac:dyDescent="0.25">
      <c r="A202" s="8"/>
      <c r="B202" s="9"/>
      <c r="C202" s="9"/>
      <c r="D202" s="9"/>
      <c r="E202" s="9"/>
      <c r="F202" s="24"/>
    </row>
    <row r="203" spans="1:6" ht="15.75" x14ac:dyDescent="0.25">
      <c r="A203" s="8" t="s">
        <v>131</v>
      </c>
      <c r="B203" s="9">
        <f>SUM(B190:B201)</f>
        <v>1246500</v>
      </c>
      <c r="C203" s="9">
        <f>SUM(C190:C201)</f>
        <v>3280500</v>
      </c>
      <c r="D203" s="9">
        <v>255000</v>
      </c>
      <c r="E203" s="16">
        <v>282000</v>
      </c>
      <c r="F203" s="23" t="s">
        <v>166</v>
      </c>
    </row>
    <row r="204" spans="1:6" ht="15.75" hidden="1" x14ac:dyDescent="0.25">
      <c r="A204" s="8" t="s">
        <v>102</v>
      </c>
      <c r="B204" s="9">
        <v>1940000</v>
      </c>
      <c r="C204" s="9">
        <v>1940000</v>
      </c>
      <c r="D204" s="9"/>
      <c r="E204" s="9"/>
      <c r="F204" s="23"/>
    </row>
    <row r="205" spans="1:6" ht="15.75" hidden="1" x14ac:dyDescent="0.25">
      <c r="A205" s="8" t="s">
        <v>60</v>
      </c>
      <c r="B205" s="9">
        <v>450000</v>
      </c>
      <c r="C205" s="9">
        <v>450000</v>
      </c>
      <c r="D205" s="9"/>
      <c r="E205" s="9"/>
      <c r="F205" s="23"/>
    </row>
    <row r="206" spans="1:6" ht="15.75" hidden="1" x14ac:dyDescent="0.25">
      <c r="A206" s="8" t="s">
        <v>61</v>
      </c>
      <c r="B206" s="9">
        <v>175000</v>
      </c>
      <c r="C206" s="9">
        <v>175000</v>
      </c>
      <c r="D206" s="9"/>
      <c r="E206" s="9"/>
      <c r="F206" s="23"/>
    </row>
    <row r="207" spans="1:6" ht="15.75" x14ac:dyDescent="0.25">
      <c r="A207" s="8" t="s">
        <v>157</v>
      </c>
      <c r="B207" s="9">
        <f>SUM(B204:B206)</f>
        <v>2565000</v>
      </c>
      <c r="C207" s="9">
        <f>SUM(C204:C206)</f>
        <v>2565000</v>
      </c>
      <c r="D207" s="9">
        <v>1891000</v>
      </c>
      <c r="E207" s="9">
        <v>1891000</v>
      </c>
      <c r="F207" s="23"/>
    </row>
    <row r="208" spans="1:6" ht="15.75" hidden="1" x14ac:dyDescent="0.25">
      <c r="A208" s="8" t="s">
        <v>59</v>
      </c>
      <c r="B208" s="9">
        <v>0</v>
      </c>
      <c r="C208" s="9">
        <v>21706</v>
      </c>
      <c r="D208" s="9"/>
      <c r="E208" s="9"/>
      <c r="F208" s="23"/>
    </row>
    <row r="209" spans="1:6" ht="15.75" hidden="1" x14ac:dyDescent="0.25">
      <c r="A209" s="8" t="s">
        <v>63</v>
      </c>
      <c r="B209" s="9">
        <v>0</v>
      </c>
      <c r="C209" s="9">
        <v>666</v>
      </c>
      <c r="D209" s="9"/>
      <c r="E209" s="9"/>
      <c r="F209" s="23"/>
    </row>
    <row r="210" spans="1:6" ht="15.75" hidden="1" x14ac:dyDescent="0.25">
      <c r="A210" s="8" t="s">
        <v>66</v>
      </c>
      <c r="B210" s="9">
        <v>0</v>
      </c>
      <c r="C210" s="9">
        <v>6692</v>
      </c>
      <c r="D210" s="9"/>
      <c r="E210" s="9"/>
      <c r="F210" s="23"/>
    </row>
    <row r="211" spans="1:6" ht="15.75" hidden="1" x14ac:dyDescent="0.25">
      <c r="A211" s="8" t="s">
        <v>85</v>
      </c>
      <c r="B211" s="9">
        <v>0</v>
      </c>
      <c r="C211" s="9">
        <v>936</v>
      </c>
      <c r="D211" s="9"/>
      <c r="E211" s="9"/>
      <c r="F211" s="23"/>
    </row>
    <row r="212" spans="1:6" ht="15.75" x14ac:dyDescent="0.25">
      <c r="A212" s="8" t="s">
        <v>158</v>
      </c>
      <c r="B212" s="9">
        <f>SUM(B208:B211)</f>
        <v>0</v>
      </c>
      <c r="C212" s="9">
        <f>SUM(C208:C211)</f>
        <v>30000</v>
      </c>
      <c r="D212" s="9">
        <v>0</v>
      </c>
      <c r="E212" s="9">
        <v>0</v>
      </c>
      <c r="F212" s="23"/>
    </row>
    <row r="213" spans="1:6" ht="15.75" hidden="1" x14ac:dyDescent="0.25">
      <c r="A213" s="8" t="s">
        <v>59</v>
      </c>
      <c r="B213" s="9">
        <v>0</v>
      </c>
      <c r="C213" s="9">
        <v>18108</v>
      </c>
      <c r="D213" s="9"/>
      <c r="E213" s="9"/>
      <c r="F213" s="23"/>
    </row>
    <row r="214" spans="1:6" ht="15.75" hidden="1" x14ac:dyDescent="0.25">
      <c r="A214" s="8" t="s">
        <v>60</v>
      </c>
      <c r="B214" s="9">
        <v>0</v>
      </c>
      <c r="C214" s="9">
        <v>375</v>
      </c>
      <c r="D214" s="9"/>
      <c r="E214" s="9"/>
      <c r="F214" s="23"/>
    </row>
    <row r="215" spans="1:6" ht="15.75" hidden="1" x14ac:dyDescent="0.25">
      <c r="A215" s="8" t="s">
        <v>63</v>
      </c>
      <c r="B215" s="9">
        <v>0</v>
      </c>
      <c r="C215" s="9">
        <v>469</v>
      </c>
      <c r="D215" s="9"/>
      <c r="E215" s="9"/>
      <c r="F215" s="23"/>
    </row>
    <row r="216" spans="1:6" ht="15.75" hidden="1" x14ac:dyDescent="0.25">
      <c r="A216" s="8" t="s">
        <v>64</v>
      </c>
      <c r="B216" s="9">
        <v>0</v>
      </c>
      <c r="C216" s="9">
        <v>212</v>
      </c>
      <c r="D216" s="9"/>
      <c r="E216" s="9"/>
      <c r="F216" s="23"/>
    </row>
    <row r="217" spans="1:6" ht="15.75" hidden="1" x14ac:dyDescent="0.25">
      <c r="A217" s="8" t="s">
        <v>66</v>
      </c>
      <c r="B217" s="9">
        <v>0</v>
      </c>
      <c r="C217" s="9">
        <v>1185.8</v>
      </c>
      <c r="D217" s="9"/>
      <c r="E217" s="9"/>
      <c r="F217" s="23"/>
    </row>
    <row r="218" spans="1:6" ht="15.75" hidden="1" x14ac:dyDescent="0.25">
      <c r="A218" s="8" t="s">
        <v>85</v>
      </c>
      <c r="B218" s="9">
        <v>0</v>
      </c>
      <c r="C218" s="9">
        <v>1872</v>
      </c>
      <c r="D218" s="9"/>
      <c r="E218" s="9"/>
      <c r="F218" s="23"/>
    </row>
    <row r="219" spans="1:6" ht="15.75" x14ac:dyDescent="0.25">
      <c r="A219" s="8" t="s">
        <v>159</v>
      </c>
      <c r="B219" s="9">
        <f>SUM(B213:B218)</f>
        <v>0</v>
      </c>
      <c r="C219" s="9">
        <f>SUM(C213:C218)</f>
        <v>22221.8</v>
      </c>
      <c r="D219" s="9">
        <v>0</v>
      </c>
      <c r="E219" s="9">
        <v>0</v>
      </c>
      <c r="F219" s="23"/>
    </row>
    <row r="220" spans="1:6" ht="15.75" hidden="1" x14ac:dyDescent="0.25">
      <c r="A220" s="8" t="s">
        <v>70</v>
      </c>
      <c r="B220" s="9">
        <v>425000</v>
      </c>
      <c r="C220" s="9">
        <v>463000</v>
      </c>
      <c r="D220" s="9"/>
      <c r="E220" s="9"/>
      <c r="F220" s="23"/>
    </row>
    <row r="221" spans="1:6" ht="15.75" hidden="1" x14ac:dyDescent="0.25">
      <c r="A221" s="8" t="s">
        <v>59</v>
      </c>
      <c r="B221" s="9">
        <v>71000</v>
      </c>
      <c r="C221" s="9">
        <v>71000</v>
      </c>
      <c r="D221" s="9"/>
      <c r="E221" s="9"/>
      <c r="F221" s="23"/>
    </row>
    <row r="222" spans="1:6" ht="15.75" hidden="1" x14ac:dyDescent="0.25">
      <c r="A222" s="8" t="s">
        <v>60</v>
      </c>
      <c r="B222" s="9">
        <v>130000</v>
      </c>
      <c r="C222" s="9">
        <v>132000</v>
      </c>
      <c r="D222" s="9"/>
      <c r="E222" s="9"/>
      <c r="F222" s="23"/>
    </row>
    <row r="223" spans="1:6" ht="15.75" hidden="1" x14ac:dyDescent="0.25">
      <c r="A223" s="8" t="s">
        <v>61</v>
      </c>
      <c r="B223" s="9">
        <v>45000</v>
      </c>
      <c r="C223" s="9">
        <v>47000</v>
      </c>
      <c r="D223" s="9"/>
      <c r="E223" s="9"/>
      <c r="F223" s="23"/>
    </row>
    <row r="224" spans="1:6" ht="15.75" hidden="1" x14ac:dyDescent="0.25">
      <c r="A224" s="8" t="s">
        <v>103</v>
      </c>
      <c r="B224" s="9">
        <v>5000</v>
      </c>
      <c r="C224" s="9">
        <v>5000</v>
      </c>
      <c r="D224" s="9"/>
      <c r="E224" s="9"/>
      <c r="F224" s="23"/>
    </row>
    <row r="225" spans="1:6" ht="15.75" hidden="1" x14ac:dyDescent="0.25">
      <c r="A225" s="8" t="s">
        <v>79</v>
      </c>
      <c r="B225" s="9">
        <v>3000</v>
      </c>
      <c r="C225" s="9">
        <v>23000</v>
      </c>
      <c r="D225" s="9"/>
      <c r="E225" s="9"/>
      <c r="F225" s="23"/>
    </row>
    <row r="226" spans="1:6" ht="15.75" hidden="1" x14ac:dyDescent="0.25">
      <c r="A226" s="8" t="s">
        <v>62</v>
      </c>
      <c r="B226" s="9">
        <v>40000</v>
      </c>
      <c r="C226" s="9">
        <v>40000</v>
      </c>
      <c r="D226" s="9"/>
      <c r="E226" s="9"/>
      <c r="F226" s="23"/>
    </row>
    <row r="227" spans="1:6" ht="15.75" hidden="1" x14ac:dyDescent="0.25">
      <c r="A227" s="8" t="s">
        <v>63</v>
      </c>
      <c r="B227" s="9">
        <v>55000</v>
      </c>
      <c r="C227" s="9">
        <v>55000</v>
      </c>
      <c r="D227" s="9"/>
      <c r="E227" s="9"/>
      <c r="F227" s="23"/>
    </row>
    <row r="228" spans="1:6" ht="15.75" hidden="1" x14ac:dyDescent="0.25">
      <c r="A228" s="8" t="s">
        <v>83</v>
      </c>
      <c r="B228" s="9">
        <v>7000</v>
      </c>
      <c r="C228" s="9">
        <v>7000</v>
      </c>
      <c r="D228" s="9"/>
      <c r="E228" s="9"/>
      <c r="F228" s="23"/>
    </row>
    <row r="229" spans="1:6" ht="15.75" hidden="1" x14ac:dyDescent="0.25">
      <c r="A229" s="8" t="s">
        <v>87</v>
      </c>
      <c r="B229" s="9">
        <v>45000</v>
      </c>
      <c r="C229" s="9">
        <v>45000</v>
      </c>
      <c r="D229" s="9"/>
      <c r="E229" s="9"/>
      <c r="F229" s="23"/>
    </row>
    <row r="230" spans="1:6" ht="15.75" hidden="1" x14ac:dyDescent="0.25">
      <c r="A230" s="8" t="s">
        <v>84</v>
      </c>
      <c r="B230" s="9">
        <v>50000</v>
      </c>
      <c r="C230" s="9">
        <v>50000</v>
      </c>
      <c r="D230" s="9"/>
      <c r="E230" s="9"/>
      <c r="F230" s="23"/>
    </row>
    <row r="231" spans="1:6" ht="15.75" hidden="1" x14ac:dyDescent="0.25">
      <c r="A231" s="8" t="s">
        <v>64</v>
      </c>
      <c r="B231" s="9">
        <v>10000</v>
      </c>
      <c r="C231" s="9">
        <v>10000</v>
      </c>
      <c r="D231" s="9"/>
      <c r="E231" s="9"/>
      <c r="F231" s="23"/>
    </row>
    <row r="232" spans="1:6" ht="15.75" hidden="1" x14ac:dyDescent="0.25">
      <c r="A232" s="8" t="s">
        <v>104</v>
      </c>
      <c r="B232" s="9">
        <v>7000</v>
      </c>
      <c r="C232" s="9">
        <v>7000</v>
      </c>
      <c r="D232" s="9"/>
      <c r="E232" s="9"/>
      <c r="F232" s="23"/>
    </row>
    <row r="233" spans="1:6" ht="15.75" hidden="1" x14ac:dyDescent="0.25">
      <c r="A233" s="8" t="s">
        <v>105</v>
      </c>
      <c r="B233" s="9">
        <v>25000</v>
      </c>
      <c r="C233" s="9">
        <v>25000</v>
      </c>
      <c r="D233" s="9"/>
      <c r="E233" s="9"/>
      <c r="F233" s="23"/>
    </row>
    <row r="234" spans="1:6" ht="15.75" hidden="1" x14ac:dyDescent="0.25">
      <c r="A234" s="8" t="s">
        <v>65</v>
      </c>
      <c r="B234" s="9">
        <v>15000</v>
      </c>
      <c r="C234" s="9">
        <v>15000</v>
      </c>
      <c r="D234" s="9"/>
      <c r="E234" s="9"/>
      <c r="F234" s="23"/>
    </row>
    <row r="235" spans="1:6" ht="15.75" hidden="1" x14ac:dyDescent="0.25">
      <c r="A235" s="8" t="s">
        <v>106</v>
      </c>
      <c r="B235" s="9">
        <v>0</v>
      </c>
      <c r="C235" s="9">
        <v>0</v>
      </c>
      <c r="D235" s="9"/>
      <c r="E235" s="9"/>
      <c r="F235" s="23"/>
    </row>
    <row r="236" spans="1:6" ht="15.75" hidden="1" x14ac:dyDescent="0.25">
      <c r="A236" s="8" t="s">
        <v>101</v>
      </c>
      <c r="B236" s="9">
        <v>20000</v>
      </c>
      <c r="C236" s="9">
        <v>20000</v>
      </c>
      <c r="D236" s="9"/>
      <c r="E236" s="9"/>
      <c r="F236" s="23"/>
    </row>
    <row r="237" spans="1:6" ht="15.75" hidden="1" x14ac:dyDescent="0.25">
      <c r="A237" s="8" t="s">
        <v>80</v>
      </c>
      <c r="B237" s="9">
        <v>80000</v>
      </c>
      <c r="C237" s="9">
        <v>80000</v>
      </c>
      <c r="D237" s="9"/>
      <c r="E237" s="9"/>
      <c r="F237" s="23"/>
    </row>
    <row r="238" spans="1:6" ht="15.75" hidden="1" x14ac:dyDescent="0.25">
      <c r="A238" s="8" t="s">
        <v>66</v>
      </c>
      <c r="B238" s="9">
        <v>185000</v>
      </c>
      <c r="C238" s="9">
        <v>205000</v>
      </c>
      <c r="D238" s="9"/>
      <c r="E238" s="9"/>
      <c r="F238" s="23"/>
    </row>
    <row r="239" spans="1:6" ht="15.75" hidden="1" x14ac:dyDescent="0.25">
      <c r="A239" s="8" t="s">
        <v>67</v>
      </c>
      <c r="B239" s="9">
        <v>50000</v>
      </c>
      <c r="C239" s="9">
        <v>50000</v>
      </c>
      <c r="D239" s="9"/>
      <c r="E239" s="9"/>
      <c r="F239" s="23"/>
    </row>
    <row r="240" spans="1:6" ht="15.75" hidden="1" x14ac:dyDescent="0.25">
      <c r="A240" s="8" t="s">
        <v>107</v>
      </c>
      <c r="B240" s="9">
        <v>0</v>
      </c>
      <c r="C240" s="9">
        <v>0</v>
      </c>
      <c r="D240" s="9"/>
      <c r="E240" s="9"/>
      <c r="F240" s="23"/>
    </row>
    <row r="241" spans="1:6" ht="15.75" hidden="1" x14ac:dyDescent="0.25">
      <c r="A241" s="8" t="s">
        <v>108</v>
      </c>
      <c r="B241" s="9">
        <v>500</v>
      </c>
      <c r="C241" s="9">
        <v>500</v>
      </c>
      <c r="D241" s="9"/>
      <c r="E241" s="9"/>
      <c r="F241" s="23"/>
    </row>
    <row r="242" spans="1:6" ht="15.75" hidden="1" x14ac:dyDescent="0.25">
      <c r="A242" s="8" t="s">
        <v>85</v>
      </c>
      <c r="B242" s="9">
        <v>3000</v>
      </c>
      <c r="C242" s="9">
        <v>3000</v>
      </c>
      <c r="D242" s="9"/>
      <c r="E242" s="9"/>
      <c r="F242" s="23"/>
    </row>
    <row r="243" spans="1:6" ht="15.75" hidden="1" x14ac:dyDescent="0.25">
      <c r="A243" s="8" t="s">
        <v>109</v>
      </c>
      <c r="B243" s="9">
        <v>0</v>
      </c>
      <c r="C243" s="9">
        <v>0</v>
      </c>
      <c r="D243" s="9"/>
      <c r="E243" s="9"/>
      <c r="F243" s="23"/>
    </row>
    <row r="244" spans="1:6" ht="15.75" hidden="1" x14ac:dyDescent="0.25">
      <c r="A244" s="8" t="s">
        <v>110</v>
      </c>
      <c r="B244" s="9">
        <v>0</v>
      </c>
      <c r="C244" s="9">
        <v>0</v>
      </c>
      <c r="D244" s="9"/>
      <c r="E244" s="9"/>
      <c r="F244" s="23"/>
    </row>
    <row r="245" spans="1:6" ht="15.75" hidden="1" x14ac:dyDescent="0.25">
      <c r="A245" s="8" t="s">
        <v>86</v>
      </c>
      <c r="B245" s="9">
        <v>5000</v>
      </c>
      <c r="C245" s="9">
        <v>5000</v>
      </c>
      <c r="D245" s="9"/>
      <c r="E245" s="9"/>
      <c r="F245" s="23"/>
    </row>
    <row r="246" spans="1:6" ht="15.75" hidden="1" x14ac:dyDescent="0.25">
      <c r="A246" s="8" t="s">
        <v>111</v>
      </c>
      <c r="B246" s="9">
        <v>3000</v>
      </c>
      <c r="C246" s="9">
        <v>3000</v>
      </c>
      <c r="D246" s="9"/>
      <c r="E246" s="9"/>
      <c r="F246" s="23"/>
    </row>
    <row r="247" spans="1:6" ht="15.75" hidden="1" x14ac:dyDescent="0.25">
      <c r="A247" s="8" t="s">
        <v>95</v>
      </c>
      <c r="B247" s="9">
        <v>40000</v>
      </c>
      <c r="C247" s="9">
        <v>40000</v>
      </c>
      <c r="D247" s="9"/>
      <c r="E247" s="9"/>
      <c r="F247" s="23"/>
    </row>
    <row r="248" spans="1:6" ht="15.75" hidden="1" x14ac:dyDescent="0.25">
      <c r="A248" s="8" t="s">
        <v>112</v>
      </c>
      <c r="B248" s="9">
        <v>0</v>
      </c>
      <c r="C248" s="9">
        <v>0</v>
      </c>
      <c r="D248" s="9"/>
      <c r="E248" s="9"/>
      <c r="F248" s="23"/>
    </row>
    <row r="249" spans="1:6" ht="15.75" hidden="1" x14ac:dyDescent="0.25">
      <c r="A249" s="8" t="s">
        <v>98</v>
      </c>
      <c r="B249" s="9">
        <v>20000</v>
      </c>
      <c r="C249" s="9">
        <v>20000</v>
      </c>
      <c r="D249" s="9"/>
      <c r="E249" s="9"/>
      <c r="F249" s="23"/>
    </row>
    <row r="250" spans="1:6" ht="15.75" hidden="1" x14ac:dyDescent="0.25">
      <c r="A250" s="8" t="s">
        <v>69</v>
      </c>
      <c r="B250" s="9">
        <v>0</v>
      </c>
      <c r="C250" s="9">
        <v>0</v>
      </c>
      <c r="D250" s="9"/>
      <c r="E250" s="9"/>
      <c r="F250" s="23"/>
    </row>
    <row r="251" spans="1:6" ht="15.75" x14ac:dyDescent="0.25">
      <c r="A251" s="8" t="s">
        <v>132</v>
      </c>
      <c r="B251" s="9">
        <f>SUM(B220:B250)</f>
        <v>1339500</v>
      </c>
      <c r="C251" s="9">
        <f>SUM(C220:C250)</f>
        <v>1421500</v>
      </c>
      <c r="D251" s="9">
        <v>1534500</v>
      </c>
      <c r="E251" s="16">
        <v>1620500</v>
      </c>
      <c r="F251" s="23" t="s">
        <v>167</v>
      </c>
    </row>
    <row r="252" spans="1:6" ht="15.75" hidden="1" x14ac:dyDescent="0.25">
      <c r="A252" s="8" t="s">
        <v>65</v>
      </c>
      <c r="B252" s="9">
        <v>15000</v>
      </c>
      <c r="C252" s="9">
        <v>15000</v>
      </c>
      <c r="D252" s="9"/>
      <c r="E252" s="9"/>
      <c r="F252" s="23"/>
    </row>
    <row r="253" spans="1:6" ht="15.75" x14ac:dyDescent="0.25">
      <c r="A253" s="8" t="s">
        <v>133</v>
      </c>
      <c r="B253" s="9">
        <f>SUM(B252:B252)</f>
        <v>15000</v>
      </c>
      <c r="C253" s="9">
        <f>SUM(C252:C252)</f>
        <v>15000</v>
      </c>
      <c r="D253" s="9">
        <v>15000</v>
      </c>
      <c r="E253" s="9">
        <v>15000</v>
      </c>
      <c r="F253" s="23"/>
    </row>
    <row r="254" spans="1:6" ht="15.75" hidden="1" x14ac:dyDescent="0.25">
      <c r="A254" s="8" t="s">
        <v>65</v>
      </c>
      <c r="B254" s="9">
        <v>119700</v>
      </c>
      <c r="C254" s="9">
        <v>119700</v>
      </c>
      <c r="D254" s="9"/>
      <c r="E254" s="9"/>
      <c r="F254" s="23"/>
    </row>
    <row r="255" spans="1:6" ht="15.75" x14ac:dyDescent="0.25">
      <c r="A255" s="8" t="s">
        <v>160</v>
      </c>
      <c r="B255" s="9">
        <f>SUM(B254:B254)</f>
        <v>119700</v>
      </c>
      <c r="C255" s="9">
        <f>SUM(C254:C254)</f>
        <v>119700</v>
      </c>
      <c r="D255" s="9">
        <v>119700</v>
      </c>
      <c r="E255" s="9">
        <v>119700</v>
      </c>
      <c r="F255" s="23"/>
    </row>
    <row r="256" spans="1:6" ht="15.75" hidden="1" x14ac:dyDescent="0.25">
      <c r="A256" s="8" t="s">
        <v>113</v>
      </c>
      <c r="B256" s="9">
        <v>45000</v>
      </c>
      <c r="C256" s="9">
        <v>45000</v>
      </c>
      <c r="D256" s="9"/>
      <c r="E256" s="9"/>
      <c r="F256" s="23"/>
    </row>
    <row r="257" spans="1:6" ht="15.75" hidden="1" x14ac:dyDescent="0.25">
      <c r="A257" s="8" t="s">
        <v>114</v>
      </c>
      <c r="B257" s="9">
        <v>0</v>
      </c>
      <c r="C257" s="9">
        <v>154897.28</v>
      </c>
      <c r="D257" s="9"/>
      <c r="E257" s="9"/>
      <c r="F257" s="23"/>
    </row>
    <row r="258" spans="1:6" ht="15.75" x14ac:dyDescent="0.25">
      <c r="A258" s="8" t="s">
        <v>134</v>
      </c>
      <c r="B258" s="9">
        <f>SUM(B256:B257)</f>
        <v>45000</v>
      </c>
      <c r="C258" s="9">
        <f>SUM(C256:C257)</f>
        <v>199897.28</v>
      </c>
      <c r="D258" s="9">
        <v>45000</v>
      </c>
      <c r="E258" s="9">
        <v>45000</v>
      </c>
      <c r="F258" s="23"/>
    </row>
    <row r="259" spans="1:6" ht="15.75" hidden="1" x14ac:dyDescent="0.25">
      <c r="A259" s="8" t="s">
        <v>95</v>
      </c>
      <c r="B259" s="9">
        <v>0</v>
      </c>
      <c r="C259" s="9">
        <v>1108080</v>
      </c>
      <c r="D259" s="9"/>
      <c r="E259" s="9"/>
      <c r="F259" s="23"/>
    </row>
    <row r="260" spans="1:6" ht="15.75" x14ac:dyDescent="0.25">
      <c r="A260" s="8" t="s">
        <v>161</v>
      </c>
      <c r="B260" s="9">
        <f>SUM(B259:B259)</f>
        <v>0</v>
      </c>
      <c r="C260" s="9">
        <f>SUM(C259:C259)</f>
        <v>1108080</v>
      </c>
      <c r="D260" s="9">
        <v>0</v>
      </c>
      <c r="E260" s="9">
        <v>0</v>
      </c>
      <c r="F260" s="23"/>
    </row>
    <row r="261" spans="1:6" ht="12.75" customHeight="1" x14ac:dyDescent="0.25">
      <c r="A261" s="8"/>
      <c r="B261" s="8"/>
      <c r="C261" s="8"/>
      <c r="D261" s="8"/>
      <c r="F261" s="23"/>
    </row>
    <row r="262" spans="1:6" ht="2.25" customHeight="1" x14ac:dyDescent="0.25">
      <c r="A262" s="8"/>
      <c r="B262" s="9">
        <f>SUM(B3:B261)</f>
        <v>78338746</v>
      </c>
      <c r="C262" s="9">
        <f>SUM(C3:C261)</f>
        <v>86783270.560000002</v>
      </c>
      <c r="D262" s="9"/>
      <c r="E262" s="9"/>
      <c r="F262" s="23"/>
    </row>
    <row r="263" spans="1:6" ht="15.75" x14ac:dyDescent="0.25">
      <c r="A263" s="8"/>
      <c r="B263" s="10">
        <f>SUM(B262/2)</f>
        <v>39169373</v>
      </c>
      <c r="C263" s="10">
        <f>SUM(C262/2)</f>
        <v>43391635.280000001</v>
      </c>
      <c r="D263" s="10">
        <v>34718673</v>
      </c>
      <c r="E263" s="18">
        <f>SUM(E14:E260)</f>
        <v>35042673</v>
      </c>
      <c r="F263" s="23"/>
    </row>
  </sheetData>
  <pageMargins left="0.25" right="0.25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FCA47-48DC-4D25-89F8-337B9836F9BD}">
  <dimension ref="A1:D14"/>
  <sheetViews>
    <sheetView workbookViewId="0">
      <selection activeCell="A2" sqref="A2"/>
    </sheetView>
  </sheetViews>
  <sheetFormatPr defaultRowHeight="15" x14ac:dyDescent="0.25"/>
  <cols>
    <col min="1" max="1" width="45.140625" customWidth="1"/>
    <col min="2" max="2" width="14.42578125" customWidth="1"/>
    <col min="3" max="3" width="14" customWidth="1"/>
    <col min="4" max="4" width="14.28515625" customWidth="1"/>
  </cols>
  <sheetData>
    <row r="1" spans="1:4" ht="21" x14ac:dyDescent="0.35">
      <c r="A1" s="13" t="s">
        <v>176</v>
      </c>
      <c r="B1" s="12"/>
      <c r="C1" s="12"/>
      <c r="D1" s="12"/>
    </row>
    <row r="2" spans="1:4" ht="15.75" x14ac:dyDescent="0.25">
      <c r="A2" s="3" t="s">
        <v>0</v>
      </c>
      <c r="B2" s="3" t="s">
        <v>1</v>
      </c>
      <c r="C2" s="3" t="s">
        <v>2</v>
      </c>
      <c r="D2" s="3" t="s">
        <v>3</v>
      </c>
    </row>
    <row r="3" spans="1:4" ht="15.75" x14ac:dyDescent="0.25">
      <c r="A3" s="8" t="s">
        <v>164</v>
      </c>
      <c r="B3" s="9">
        <v>20925273</v>
      </c>
      <c r="C3" s="9">
        <v>22954561.210000001</v>
      </c>
      <c r="D3" s="9">
        <f>$D$8</f>
        <v>14730473</v>
      </c>
    </row>
    <row r="5" spans="1:4" ht="16.5" customHeight="1" x14ac:dyDescent="0.25">
      <c r="A5" s="15" t="s">
        <v>165</v>
      </c>
    </row>
    <row r="6" spans="1:4" ht="17.25" hidden="1" customHeight="1" x14ac:dyDescent="0.25">
      <c r="D6" s="14">
        <f>Příjmy!$D$75</f>
        <v>20312200</v>
      </c>
    </row>
    <row r="7" spans="1:4" ht="12" hidden="1" customHeight="1" x14ac:dyDescent="0.25">
      <c r="D7" s="14">
        <f>Výdaje!$E$263</f>
        <v>35042673</v>
      </c>
    </row>
    <row r="8" spans="1:4" ht="16.5" hidden="1" customHeight="1" x14ac:dyDescent="0.25">
      <c r="D8" s="14">
        <f>SUM(D7-D6)</f>
        <v>14730473</v>
      </c>
    </row>
    <row r="12" spans="1:4" x14ac:dyDescent="0.25">
      <c r="D12" s="14"/>
    </row>
    <row r="13" spans="1:4" x14ac:dyDescent="0.25">
      <c r="D13" s="14"/>
    </row>
    <row r="14" spans="1:4" x14ac:dyDescent="0.25">
      <c r="D14" s="14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Financování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Salova</dc:creator>
  <cp:lastModifiedBy>Salova</cp:lastModifiedBy>
  <cp:lastPrinted>2018-12-04T07:35:57Z</cp:lastPrinted>
  <dcterms:created xsi:type="dcterms:W3CDTF">2018-10-24T13:32:40Z</dcterms:created>
  <dcterms:modified xsi:type="dcterms:W3CDTF">2018-12-10T07:53:21Z</dcterms:modified>
</cp:coreProperties>
</file>